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'Таблица3'!#REF!</definedName>
    <definedName name="_PBuhN_">'Таблица3'!$A$28</definedName>
    <definedName name="_Period_">'Таблица1'!$D$5</definedName>
    <definedName name="_PRuk_">'Таблица3'!#REF!</definedName>
    <definedName name="_PRukN_">'Таблица3'!$A$26</definedName>
    <definedName name="_RDate_">'Таблица1'!$G$6</definedName>
    <definedName name="_СпрОКПО_">'Таблица1'!$G$7</definedName>
    <definedName name="_СпрОКТМО_">'Таблица1'!$G$8</definedName>
    <definedName name="total2">'Таблица2'!$B$1</definedName>
    <definedName name="_xlnm.Print_Titles" localSheetId="0">'Таблица1'!$13:$14</definedName>
  </definedNames>
  <calcPr fullCalcOnLoad="1"/>
</workbook>
</file>

<file path=xl/sharedStrings.xml><?xml version="1.0" encoding="utf-8"?>
<sst xmlns="http://schemas.openxmlformats.org/spreadsheetml/2006/main" count="499" uniqueCount="388">
  <si>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</si>
  <si>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</si>
  <si>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</si>
  <si>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</si>
  <si>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</si>
  <si>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</si>
  <si>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</si>
  <si>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</si>
  <si>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</si>
  <si>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</si>
  <si>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</si>
  <si>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Код листа</t>
  </si>
  <si>
    <t>2</t>
  </si>
  <si>
    <t>Утвержденные бюджетные назначения</t>
  </si>
  <si>
    <t>Форма по ОКУД</t>
  </si>
  <si>
    <t xml:space="preserve">             по ОКАТО</t>
  </si>
  <si>
    <t>Наименование финансового органа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</si>
  <si>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</si>
  <si>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</si>
  <si>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</si>
  <si>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</si>
  <si>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</si>
  <si>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</si>
  <si>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</si>
  <si>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</si>
  <si>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</si>
  <si>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</si>
  <si>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</si>
  <si>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</si>
  <si>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</si>
  <si>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</si>
  <si>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</si>
  <si>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</si>
  <si>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</si>
  <si>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</si>
  <si>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</si>
  <si>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</si>
  <si>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</si>
  <si>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</si>
  <si>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</si>
  <si>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</si>
  <si>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</si>
  <si>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</si>
  <si>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</si>
  <si>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</si>
  <si>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</si>
  <si>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</si>
  <si>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</si>
  <si>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</si>
  <si>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</si>
  <si>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</si>
  <si>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</si>
  <si>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</si>
  <si>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</si>
  <si>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</si>
  <si>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</si>
  <si>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</si>
  <si>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</si>
  <si>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</si>
  <si>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</si>
  <si>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</si>
  <si>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</si>
  <si>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</si>
  <si>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</si>
  <si>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</si>
  <si>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</si>
  <si>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</si>
  <si>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</si>
  <si>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</si>
  <si>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</si>
  <si>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</si>
  <si>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</si>
  <si>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</si>
  <si>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</si>
  <si>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</si>
  <si>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</si>
  <si>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</si>
  <si>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</si>
  <si>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</si>
  <si>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</si>
  <si>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</si>
  <si>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</si>
  <si>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</si>
  <si>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</si>
  <si>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</si>
  <si>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</si>
  <si>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</si>
  <si>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</si>
  <si>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</si>
  <si>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</si>
  <si>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</si>
  <si>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</si>
  <si>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</si>
  <si>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</si>
  <si>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</si>
  <si>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</si>
  <si>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</si>
  <si>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</si>
  <si>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</si>
  <si>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</si>
  <si>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</si>
  <si>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</si>
  <si>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</si>
  <si>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</si>
  <si>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</si>
  <si>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</si>
  <si>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</si>
  <si>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</si>
  <si>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</si>
  <si>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</si>
  <si>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</si>
  <si>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</si>
  <si>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</si>
  <si>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</si>
  <si>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</si>
  <si>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</si>
  <si>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</si>
  <si>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</si>
  <si>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поселений на поддержку мер по обеспечению сбалансированности бюджетов</t>
  </si>
  <si>
    <t>000 2 02 01003 10 0000 151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</si>
  <si>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</si>
  <si>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</si>
  <si>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</si>
  <si>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</si>
  <si>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</si>
  <si>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</si>
  <si>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</si>
  <si>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</si>
  <si>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</si>
  <si>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</si>
  <si>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</si>
  <si>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</si>
  <si>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</si>
  <si>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</si>
  <si>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</si>
  <si>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</si>
  <si>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</si>
  <si>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</si>
  <si>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</si>
  <si>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</si>
  <si>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</si>
  <si>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</si>
  <si>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</si>
  <si>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</si>
  <si>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</si>
  <si>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</si>
  <si>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</si>
  <si>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</si>
  <si>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</si>
  <si>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</si>
  <si>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</si>
  <si>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</si>
  <si>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</si>
  <si>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</si>
  <si>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</si>
  <si>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</si>
  <si>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</si>
  <si>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</si>
  <si>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</si>
  <si>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</si>
  <si>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</si>
  <si>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</si>
  <si>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</si>
  <si>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</si>
  <si>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</si>
  <si>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</si>
  <si>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</si>
  <si>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</si>
  <si>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</si>
  <si>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</si>
  <si>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</si>
  <si>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</si>
  <si>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</si>
  <si>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</si>
  <si>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</si>
  <si>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</si>
  <si>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</si>
  <si>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</si>
  <si>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</si>
  <si>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</si>
  <si>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</si>
  <si>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</si>
  <si>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</si>
  <si>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</si>
  <si>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</si>
  <si>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</si>
  <si>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</si>
  <si>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</si>
  <si>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</si>
  <si>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</si>
  <si>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</si>
  <si>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</si>
  <si>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</si>
  <si>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</si>
  <si>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</si>
  <si>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</si>
  <si>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</si>
  <si>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</si>
  <si>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</si>
  <si>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</si>
  <si>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</si>
  <si>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</si>
  <si>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</si>
  <si>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</si>
  <si>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</si>
  <si>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</si>
  <si>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</si>
  <si>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</si>
  <si>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000 0106 0000000 000 220</t>
  </si>
  <si>
    <t>000 0106 0000000 000 226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</si>
  <si>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</si>
  <si>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</si>
  <si>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</si>
  <si>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</si>
  <si>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</si>
  <si>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</si>
  <si>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</si>
  <si>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</si>
  <si>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</si>
  <si>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</si>
  <si>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</si>
  <si>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</si>
  <si>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</si>
  <si>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</si>
  <si>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</si>
  <si>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</si>
  <si>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</si>
  <si>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</si>
  <si>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</si>
  <si>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</si>
  <si>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</si>
  <si>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</si>
  <si>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</si>
  <si>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</si>
  <si>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</si>
  <si>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</si>
  <si>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</si>
  <si>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</si>
  <si>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</si>
  <si>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</si>
  <si>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</si>
  <si>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</si>
  <si>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</si>
  <si>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</si>
  <si>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</si>
  <si>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</si>
  <si>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</si>
  <si>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</si>
  <si>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</si>
  <si>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</si>
  <si>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</si>
  <si>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</si>
  <si>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</si>
  <si>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</si>
  <si>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</si>
  <si>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</si>
  <si>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</si>
  <si>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</si>
  <si>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</si>
  <si>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</si>
  <si>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</si>
  <si>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</si>
  <si>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</si>
  <si>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</si>
  <si>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</si>
  <si>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</si>
  <si>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</si>
  <si>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</si>
  <si>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000 0500 0000000 000 242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</si>
  <si>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</si>
  <si>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</si>
  <si>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</si>
  <si>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</si>
  <si>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</si>
  <si>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</si>
  <si>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</si>
  <si>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</si>
  <si>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</si>
  <si>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</si>
  <si>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</si>
  <si>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</si>
  <si>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</si>
  <si>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</si>
  <si>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</si>
  <si>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</si>
  <si>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</si>
  <si>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</si>
  <si>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</si>
  <si>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</si>
  <si>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</si>
  <si>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</si>
  <si>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</si>
  <si>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</si>
  <si>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</si>
  <si>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</si>
  <si>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</si>
  <si>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</si>
  <si>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</si>
  <si>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</si>
  <si>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</si>
  <si>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</si>
  <si>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</si>
  <si>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</si>
  <si>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</si>
  <si>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</si>
  <si>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</si>
  <si>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</si>
  <si>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</si>
  <si>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</si>
  <si>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</si>
  <si>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</si>
  <si>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Физическая культура и спорт</t>
  </si>
  <si>
    <t>000 1100 0000000 000 000</t>
  </si>
  <si>
    <t>000 1100 0000000 000 300</t>
  </si>
  <si>
    <t>000 1100 0000000 000 340</t>
  </si>
  <si>
    <t>Физическая культура</t>
  </si>
  <si>
    <t>000 1101 0000000 000 000</t>
  </si>
  <si>
    <t>000 1101 0000000 000 300</t>
  </si>
  <si>
    <t>000 1101 0000000 000 340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</si>
  <si>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</si>
  <si>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</si>
  <si>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</si>
  <si>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</si>
  <si>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</si>
  <si>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</si>
  <si>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</si>
  <si>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</si>
  <si>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</si>
  <si>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</si>
  <si>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</si>
  <si>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</si>
  <si>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</si>
  <si>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</si>
  <si>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</si>
  <si>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</si>
  <si>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</si>
  <si>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</si>
  <si>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</si>
  <si>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</si>
  <si>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</si>
  <si>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</si>
  <si>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</si>
  <si>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</si>
  <si>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</si>
  <si>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</si>
  <si>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</si>
  <si>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</si>
  <si>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</si>
  <si>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</si>
  <si>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</si>
  <si>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</si>
  <si>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</si>
  <si>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</si>
  <si>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</si>
  <si>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</si>
  <si>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</si>
  <si>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</si>
  <si>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</si>
  <si>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</si>
  <si>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</si>
  <si>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</si>
  <si>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</si>
  <si>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</si>
  <si>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</si>
  <si>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</si>
  <si>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</si>
  <si>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</si>
  <si>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</si>
  <si>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</si>
  <si>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Администрация Екатериновского сельского поселения</t>
  </si>
  <si>
    <t>Главный бухгалтер</t>
  </si>
  <si>
    <t>на 1 сентября 2014 года</t>
  </si>
  <si>
    <t>Руководитель организации</t>
  </si>
  <si>
    <t>01.09.2014</t>
  </si>
  <si>
    <t>04226830</t>
  </si>
  <si>
    <t>60250815000</t>
  </si>
  <si>
    <t>0503117</t>
  </si>
  <si>
    <t>ОТЧЕТ ОБ ИСПОЛНЕНИИ БЮДЖЕТА</t>
  </si>
  <si>
    <t xml:space="preserve">Код дохода по бюджетной классификации </t>
  </si>
  <si>
    <t>Неисполненные назначения</t>
  </si>
  <si>
    <t>Форма 0503117 с.2</t>
  </si>
  <si>
    <t>2. Расходы бюджета</t>
  </si>
  <si>
    <t xml:space="preserve">Код расхода по бюджетной классификации </t>
  </si>
  <si>
    <t>форма 0503117 с.3</t>
  </si>
  <si>
    <t>3. Источники финансирования дефицита бюджета</t>
  </si>
  <si>
    <t xml:space="preserve">Код источника финансирования по бюджетной классификации </t>
  </si>
  <si>
    <t>Е.Г. Нейжмак</t>
  </si>
  <si>
    <t>Н.В. Заруднева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</si>
</sst>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3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/>
    </xf>
    <xf numFmtId="0" fontId="11" fillId="0" borderId="2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1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8" xfId="0" applyFont="1" applyBorder="1" applyAlignment="1">
      <alignment wrapText="1"/>
    </xf>
    <xf numFmtId="0" fontId="12" fillId="0" borderId="18" xfId="0" applyFont="1" applyFill="1" applyBorder="1" applyAlignment="1">
      <alignment wrapText="1"/>
    </xf>
    <xf numFmtId="49" fontId="12" fillId="0" borderId="18" xfId="0" applyNumberFormat="1" applyFont="1" applyBorder="1" applyAlignment="1">
      <alignment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wrapText="1"/>
    </xf>
    <xf numFmtId="49" fontId="4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wrapText="1"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zoomScale="90" zoomScaleNormal="90" workbookViewId="0" topLeftCell="A70">
      <selection activeCell="A13" sqref="A13:F13"/>
    </sheetView>
  </sheetViews>
  <sheetFormatPr defaultColWidth="9.00390625" defaultRowHeight="12.75"/>
  <cols>
    <col min="1" max="1" width="35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3.25390625" style="0" customWidth="1"/>
    <col min="6" max="6" width="13.375" style="0" customWidth="1"/>
    <col min="7" max="7" width="16.125" style="0" customWidth="1"/>
    <col min="8" max="8" width="10.125" style="0" customWidth="1"/>
    <col min="9" max="9" width="10.75390625" style="0" customWidth="1"/>
  </cols>
  <sheetData>
    <row r="1" spans="1:7" ht="12.75">
      <c r="A1" s="4"/>
      <c r="B1" s="1"/>
      <c r="C1" s="1"/>
      <c r="D1" s="1"/>
      <c r="E1" s="1"/>
      <c r="F1" s="2"/>
      <c r="G1" s="2"/>
    </row>
    <row r="2" spans="1:7" ht="12.75" customHeight="1">
      <c r="A2" s="80" t="s">
        <v>377</v>
      </c>
      <c r="B2" s="80"/>
      <c r="C2" s="80"/>
      <c r="D2" s="80"/>
      <c r="E2" s="76"/>
      <c r="F2" s="33"/>
      <c r="G2" s="18"/>
    </row>
    <row r="3" spans="2:7" ht="13.5" thickBot="1">
      <c r="B3" s="34"/>
      <c r="C3" s="34"/>
      <c r="D3" s="34"/>
      <c r="E3" s="76"/>
      <c r="F3" s="33"/>
      <c r="G3" s="24"/>
    </row>
    <row r="4" spans="2:7" ht="13.5" thickBot="1">
      <c r="B4" s="16"/>
      <c r="C4" s="16"/>
      <c r="E4" s="76"/>
      <c r="F4" s="5"/>
      <c r="G4" s="23" t="s">
        <v>3</v>
      </c>
    </row>
    <row r="5" spans="2:8" ht="12.75">
      <c r="B5" s="6"/>
      <c r="C5" s="6"/>
      <c r="D5" s="79" t="s">
        <v>371</v>
      </c>
      <c r="E5" s="79"/>
      <c r="F5" s="15" t="s">
        <v>14</v>
      </c>
      <c r="G5" s="38" t="s">
        <v>376</v>
      </c>
      <c r="H5" s="39"/>
    </row>
    <row r="6" spans="1:7" ht="12.75">
      <c r="A6" s="4"/>
      <c r="B6" s="4"/>
      <c r="C6" s="4"/>
      <c r="D6" s="4"/>
      <c r="E6" s="3"/>
      <c r="F6" s="17" t="s">
        <v>7</v>
      </c>
      <c r="G6" s="40" t="s">
        <v>373</v>
      </c>
    </row>
    <row r="7" spans="1:7" ht="12.75">
      <c r="A7" s="37" t="s">
        <v>16</v>
      </c>
      <c r="B7" s="77" t="s">
        <v>369</v>
      </c>
      <c r="C7" s="78"/>
      <c r="D7" s="78"/>
      <c r="E7" s="78"/>
      <c r="F7" s="17" t="s">
        <v>5</v>
      </c>
      <c r="G7" s="57" t="s">
        <v>374</v>
      </c>
    </row>
    <row r="8" spans="1:7" ht="12.75">
      <c r="A8" s="4" t="s">
        <v>9</v>
      </c>
      <c r="B8" s="4"/>
      <c r="C8" s="4"/>
      <c r="D8" s="4"/>
      <c r="E8" s="3"/>
      <c r="F8" s="17" t="s">
        <v>15</v>
      </c>
      <c r="G8" s="57" t="s">
        <v>375</v>
      </c>
    </row>
    <row r="9" spans="1:7" s="37" customFormat="1" ht="12" thickBot="1">
      <c r="A9" s="28" t="s">
        <v>17</v>
      </c>
      <c r="B9" s="28"/>
      <c r="C9" s="28"/>
      <c r="D9" s="28"/>
      <c r="E9" s="36"/>
      <c r="F9" s="17"/>
      <c r="G9" s="8"/>
    </row>
    <row r="10" spans="1:7" ht="13.5" thickBot="1">
      <c r="A10" s="4" t="s">
        <v>2</v>
      </c>
      <c r="B10" s="4"/>
      <c r="C10" s="4"/>
      <c r="D10" s="4"/>
      <c r="E10" s="3"/>
      <c r="F10" s="17" t="s">
        <v>6</v>
      </c>
      <c r="G10" s="8" t="s">
        <v>1</v>
      </c>
    </row>
    <row r="11" spans="1:7" ht="15">
      <c r="A11" s="22"/>
      <c r="B11" s="11"/>
      <c r="C11" s="11"/>
      <c r="D11" s="4"/>
      <c r="E11" s="3"/>
      <c r="F11" s="9"/>
      <c r="G11" s="9"/>
    </row>
    <row r="12" spans="1:7" ht="12.75">
      <c r="A12" s="19"/>
      <c r="B12" s="19"/>
      <c r="C12" s="19"/>
      <c r="D12" s="20"/>
      <c r="E12" s="21"/>
      <c r="F12" s="31"/>
      <c r="G12" s="31"/>
    </row>
    <row r="13" spans="1:7" ht="61.5" customHeight="1">
      <c r="A13" s="58" t="s">
        <v>4</v>
      </c>
      <c r="B13" s="59" t="s">
        <v>0</v>
      </c>
      <c r="C13" s="60" t="s">
        <v>378</v>
      </c>
      <c r="D13" s="60" t="s">
        <v>378</v>
      </c>
      <c r="E13" s="61" t="s">
        <v>13</v>
      </c>
      <c r="F13" s="61" t="s">
        <v>8</v>
      </c>
      <c r="G13" s="59" t="s">
        <v>379</v>
      </c>
    </row>
    <row r="14" spans="1:7" ht="12.75">
      <c r="A14" s="42">
        <v>1</v>
      </c>
      <c r="B14" s="43">
        <v>2</v>
      </c>
      <c r="C14" s="43" t="s">
        <v>12</v>
      </c>
      <c r="D14" s="50">
        <v>3</v>
      </c>
      <c r="E14" s="44">
        <v>4</v>
      </c>
      <c r="F14" s="47">
        <v>5</v>
      </c>
      <c r="G14" s="47">
        <v>6</v>
      </c>
    </row>
    <row r="15" spans="1:7" ht="12.75">
      <c r="A15" s="54" t="s">
        <v>21</v>
      </c>
      <c r="B15" s="48">
        <v>10</v>
      </c>
      <c r="C15" s="56" t="s">
        <v>22</v>
      </c>
      <c r="D15" s="52" t="str">
        <f aca="true" t="shared" si="0" ref="D15:D46">IF(LEFT(C15,5)="000 8","X",C15)</f>
        <v>X</v>
      </c>
      <c r="E15" s="53">
        <v>14350100</v>
      </c>
      <c r="F15" s="53">
        <v>7933622.05</v>
      </c>
      <c r="G15" s="53">
        <f>SUM(F15-E15)</f>
        <v>-6416477.95</v>
      </c>
    </row>
    <row r="16" spans="1:7" ht="12.75">
      <c r="A16" s="54" t="s">
        <v>23</v>
      </c>
      <c r="B16" s="48">
        <v>10</v>
      </c>
      <c r="C16" s="56" t="s">
        <v>24</v>
      </c>
      <c r="D16" s="52" t="str">
        <f t="shared" si="0"/>
        <v>000 1 00 00000 00 0000 000</v>
      </c>
      <c r="E16" s="53">
        <v>8261800</v>
      </c>
      <c r="F16" s="53">
        <v>3006011.05</v>
      </c>
      <c r="G16" s="53">
        <f aca="true" t="shared" si="1" ref="G16:G78">SUM(F16-E16)</f>
        <v>-5255788.95</v>
      </c>
    </row>
    <row r="17" spans="1:7" ht="12.75">
      <c r="A17" s="54" t="s">
        <v>25</v>
      </c>
      <c r="B17" s="48">
        <v>10</v>
      </c>
      <c r="C17" s="56" t="s">
        <v>26</v>
      </c>
      <c r="D17" s="52" t="str">
        <f t="shared" si="0"/>
        <v>000 1 01 00000 00 0000 000</v>
      </c>
      <c r="E17" s="53">
        <v>1799900</v>
      </c>
      <c r="F17" s="53">
        <v>1131788.98</v>
      </c>
      <c r="G17" s="53">
        <f t="shared" si="1"/>
        <v>-668111.02</v>
      </c>
    </row>
    <row r="18" spans="1:7" ht="12.75">
      <c r="A18" s="54" t="s">
        <v>27</v>
      </c>
      <c r="B18" s="48">
        <v>10</v>
      </c>
      <c r="C18" s="56" t="s">
        <v>28</v>
      </c>
      <c r="D18" s="52" t="str">
        <f t="shared" si="0"/>
        <v>000 1 01 02000 01 0000 110</v>
      </c>
      <c r="E18" s="53">
        <v>1799900</v>
      </c>
      <c r="F18" s="53">
        <v>1131788.98</v>
      </c>
      <c r="G18" s="53">
        <f t="shared" si="1"/>
        <v>-668111.02</v>
      </c>
    </row>
    <row r="19" spans="1:7" ht="78.75">
      <c r="A19" s="54" t="s">
        <v>29</v>
      </c>
      <c r="B19" s="48">
        <v>10</v>
      </c>
      <c r="C19" s="56" t="s">
        <v>30</v>
      </c>
      <c r="D19" s="52" t="str">
        <f t="shared" si="0"/>
        <v>000 1 01 02010 01 0000 110</v>
      </c>
      <c r="E19" s="53">
        <v>1798600</v>
      </c>
      <c r="F19" s="53">
        <v>1129058.98</v>
      </c>
      <c r="G19" s="53">
        <f t="shared" si="1"/>
        <v>-669541.02</v>
      </c>
    </row>
    <row r="20" spans="1:7" ht="45">
      <c r="A20" s="54" t="s">
        <v>31</v>
      </c>
      <c r="B20" s="48">
        <v>10</v>
      </c>
      <c r="C20" s="56" t="s">
        <v>32</v>
      </c>
      <c r="D20" s="52" t="str">
        <f t="shared" si="0"/>
        <v>000 1 01 02030 01 0000 110</v>
      </c>
      <c r="E20" s="53">
        <v>1300</v>
      </c>
      <c r="F20" s="53">
        <v>2730</v>
      </c>
      <c r="G20" s="53">
        <f t="shared" si="1"/>
        <v>1430</v>
      </c>
    </row>
    <row r="21" spans="1:7" ht="12.75">
      <c r="A21" s="54" t="s">
        <v>33</v>
      </c>
      <c r="B21" s="48">
        <v>10</v>
      </c>
      <c r="C21" s="56" t="s">
        <v>34</v>
      </c>
      <c r="D21" s="52" t="str">
        <f t="shared" si="0"/>
        <v>000 1 05 00000 00 0000 000</v>
      </c>
      <c r="E21" s="53">
        <v>229700</v>
      </c>
      <c r="F21" s="53">
        <v>260089.73</v>
      </c>
      <c r="G21" s="53">
        <f t="shared" si="1"/>
        <v>30389.73000000001</v>
      </c>
    </row>
    <row r="22" spans="1:7" ht="22.5">
      <c r="A22" s="54" t="s">
        <v>35</v>
      </c>
      <c r="B22" s="48">
        <v>10</v>
      </c>
      <c r="C22" s="56" t="s">
        <v>36</v>
      </c>
      <c r="D22" s="52" t="str">
        <f t="shared" si="0"/>
        <v>000 1 05 01000 00 0000 110</v>
      </c>
      <c r="E22" s="53">
        <v>55000</v>
      </c>
      <c r="F22" s="53">
        <v>49523.5</v>
      </c>
      <c r="G22" s="53">
        <f t="shared" si="1"/>
        <v>-5476.5</v>
      </c>
    </row>
    <row r="23" spans="1:7" ht="33.75">
      <c r="A23" s="54" t="s">
        <v>37</v>
      </c>
      <c r="B23" s="48">
        <v>10</v>
      </c>
      <c r="C23" s="56" t="s">
        <v>38</v>
      </c>
      <c r="D23" s="52" t="str">
        <f t="shared" si="0"/>
        <v>000 1 05 01010 01 0000 110</v>
      </c>
      <c r="E23" s="53">
        <v>7900</v>
      </c>
      <c r="F23" s="53">
        <v>36.32</v>
      </c>
      <c r="G23" s="53">
        <f t="shared" si="1"/>
        <v>-7863.68</v>
      </c>
    </row>
    <row r="24" spans="1:7" ht="33.75">
      <c r="A24" s="54" t="s">
        <v>37</v>
      </c>
      <c r="B24" s="48">
        <v>10</v>
      </c>
      <c r="C24" s="56" t="s">
        <v>39</v>
      </c>
      <c r="D24" s="52" t="str">
        <f t="shared" si="0"/>
        <v>000 1 05 01011 01 0000 110</v>
      </c>
      <c r="E24" s="53">
        <v>7900</v>
      </c>
      <c r="F24" s="53">
        <v>36.32</v>
      </c>
      <c r="G24" s="53">
        <f t="shared" si="1"/>
        <v>-7863.68</v>
      </c>
    </row>
    <row r="25" spans="1:7" ht="45">
      <c r="A25" s="54" t="s">
        <v>40</v>
      </c>
      <c r="B25" s="48">
        <v>10</v>
      </c>
      <c r="C25" s="56" t="s">
        <v>41</v>
      </c>
      <c r="D25" s="52" t="str">
        <f t="shared" si="0"/>
        <v>000 1 05 01020 01 0000 110</v>
      </c>
      <c r="E25" s="53"/>
      <c r="F25" s="53">
        <v>4093.42</v>
      </c>
      <c r="G25" s="53">
        <f t="shared" si="1"/>
        <v>4093.42</v>
      </c>
    </row>
    <row r="26" spans="1:7" ht="45">
      <c r="A26" s="54" t="s">
        <v>40</v>
      </c>
      <c r="B26" s="48">
        <v>10</v>
      </c>
      <c r="C26" s="56" t="s">
        <v>42</v>
      </c>
      <c r="D26" s="52" t="str">
        <f t="shared" si="0"/>
        <v>000 1 05 01021 01 0000 110</v>
      </c>
      <c r="E26" s="53"/>
      <c r="F26" s="53">
        <v>4093.42</v>
      </c>
      <c r="G26" s="53">
        <f t="shared" si="1"/>
        <v>4093.42</v>
      </c>
    </row>
    <row r="27" spans="1:7" ht="22.5">
      <c r="A27" s="54" t="s">
        <v>43</v>
      </c>
      <c r="B27" s="48">
        <v>10</v>
      </c>
      <c r="C27" s="56" t="s">
        <v>44</v>
      </c>
      <c r="D27" s="52" t="str">
        <f t="shared" si="0"/>
        <v>000 1 05 01050 01 0000 110</v>
      </c>
      <c r="E27" s="53">
        <v>47100</v>
      </c>
      <c r="F27" s="53">
        <v>45393.76</v>
      </c>
      <c r="G27" s="53">
        <f t="shared" si="1"/>
        <v>-1706.239999999998</v>
      </c>
    </row>
    <row r="28" spans="1:7" ht="12.75">
      <c r="A28" s="54" t="s">
        <v>45</v>
      </c>
      <c r="B28" s="48">
        <v>10</v>
      </c>
      <c r="C28" s="56" t="s">
        <v>46</v>
      </c>
      <c r="D28" s="52" t="str">
        <f t="shared" si="0"/>
        <v>000 1 05 03000 01 0000 110</v>
      </c>
      <c r="E28" s="53">
        <v>174700</v>
      </c>
      <c r="F28" s="53">
        <v>210566.23</v>
      </c>
      <c r="G28" s="53">
        <f t="shared" si="1"/>
        <v>35866.23000000001</v>
      </c>
    </row>
    <row r="29" spans="1:7" ht="12.75">
      <c r="A29" s="54" t="s">
        <v>45</v>
      </c>
      <c r="B29" s="48">
        <v>10</v>
      </c>
      <c r="C29" s="56" t="s">
        <v>47</v>
      </c>
      <c r="D29" s="52" t="str">
        <f t="shared" si="0"/>
        <v>000 1 05 03010 01 0000 110</v>
      </c>
      <c r="E29" s="53">
        <v>174700</v>
      </c>
      <c r="F29" s="53">
        <v>210566.23</v>
      </c>
      <c r="G29" s="53">
        <f t="shared" si="1"/>
        <v>35866.23000000001</v>
      </c>
    </row>
    <row r="30" spans="1:7" ht="12.75">
      <c r="A30" s="54" t="s">
        <v>48</v>
      </c>
      <c r="B30" s="48">
        <v>10</v>
      </c>
      <c r="C30" s="56" t="s">
        <v>49</v>
      </c>
      <c r="D30" s="52" t="str">
        <f t="shared" si="0"/>
        <v>000 1 06 00000 00 0000 000</v>
      </c>
      <c r="E30" s="53">
        <v>5652900</v>
      </c>
      <c r="F30" s="53">
        <v>1352075.72</v>
      </c>
      <c r="G30" s="53">
        <f t="shared" si="1"/>
        <v>-4300824.28</v>
      </c>
    </row>
    <row r="31" spans="1:7" ht="12.75">
      <c r="A31" s="54" t="s">
        <v>50</v>
      </c>
      <c r="B31" s="48">
        <v>10</v>
      </c>
      <c r="C31" s="56" t="s">
        <v>51</v>
      </c>
      <c r="D31" s="52" t="str">
        <f t="shared" si="0"/>
        <v>000 1 06 01000 00 0000 110</v>
      </c>
      <c r="E31" s="53">
        <v>244000</v>
      </c>
      <c r="F31" s="53">
        <v>21973.12</v>
      </c>
      <c r="G31" s="53">
        <f t="shared" si="1"/>
        <v>-222026.88</v>
      </c>
    </row>
    <row r="32" spans="1:7" ht="45">
      <c r="A32" s="54" t="s">
        <v>52</v>
      </c>
      <c r="B32" s="48">
        <v>10</v>
      </c>
      <c r="C32" s="56" t="s">
        <v>53</v>
      </c>
      <c r="D32" s="52" t="str">
        <f t="shared" si="0"/>
        <v>000 1 06 01030 10 0000 110</v>
      </c>
      <c r="E32" s="53">
        <v>244000</v>
      </c>
      <c r="F32" s="53">
        <v>21973.12</v>
      </c>
      <c r="G32" s="53">
        <f t="shared" si="1"/>
        <v>-222026.88</v>
      </c>
    </row>
    <row r="33" spans="1:7" ht="12.75">
      <c r="A33" s="54" t="s">
        <v>54</v>
      </c>
      <c r="B33" s="48">
        <v>10</v>
      </c>
      <c r="C33" s="56" t="s">
        <v>55</v>
      </c>
      <c r="D33" s="52" t="str">
        <f t="shared" si="0"/>
        <v>000 1 06 06000 00 0000 110</v>
      </c>
      <c r="E33" s="53">
        <v>5408900</v>
      </c>
      <c r="F33" s="53">
        <v>1330102.6</v>
      </c>
      <c r="G33" s="53">
        <f t="shared" si="1"/>
        <v>-4078797.4</v>
      </c>
    </row>
    <row r="34" spans="1:7" ht="45">
      <c r="A34" s="54" t="s">
        <v>56</v>
      </c>
      <c r="B34" s="48">
        <v>10</v>
      </c>
      <c r="C34" s="56" t="s">
        <v>57</v>
      </c>
      <c r="D34" s="52" t="str">
        <f t="shared" si="0"/>
        <v>000 1 06 06010 00 0000 110</v>
      </c>
      <c r="E34" s="53">
        <v>5289700</v>
      </c>
      <c r="F34" s="53">
        <v>1278680.43</v>
      </c>
      <c r="G34" s="53">
        <f t="shared" si="1"/>
        <v>-4011019.5700000003</v>
      </c>
    </row>
    <row r="35" spans="1:7" ht="67.5">
      <c r="A35" s="54" t="s">
        <v>58</v>
      </c>
      <c r="B35" s="48">
        <v>10</v>
      </c>
      <c r="C35" s="56" t="s">
        <v>59</v>
      </c>
      <c r="D35" s="52" t="str">
        <f t="shared" si="0"/>
        <v>000 1 06 06013 10 0000 110</v>
      </c>
      <c r="E35" s="53">
        <v>5289700</v>
      </c>
      <c r="F35" s="53">
        <v>1278680.43</v>
      </c>
      <c r="G35" s="53">
        <f t="shared" si="1"/>
        <v>-4011019.5700000003</v>
      </c>
    </row>
    <row r="36" spans="1:7" ht="45">
      <c r="A36" s="54" t="s">
        <v>60</v>
      </c>
      <c r="B36" s="48">
        <v>10</v>
      </c>
      <c r="C36" s="56" t="s">
        <v>61</v>
      </c>
      <c r="D36" s="52" t="str">
        <f t="shared" si="0"/>
        <v>000 1 06 06020 00 0000 110</v>
      </c>
      <c r="E36" s="53">
        <v>119200</v>
      </c>
      <c r="F36" s="53">
        <v>51422.17</v>
      </c>
      <c r="G36" s="53">
        <f t="shared" si="1"/>
        <v>-67777.83</v>
      </c>
    </row>
    <row r="37" spans="1:7" ht="67.5">
      <c r="A37" s="54" t="s">
        <v>62</v>
      </c>
      <c r="B37" s="48">
        <v>10</v>
      </c>
      <c r="C37" s="56" t="s">
        <v>63</v>
      </c>
      <c r="D37" s="52" t="str">
        <f t="shared" si="0"/>
        <v>000 1 06 06023 10 0000 110</v>
      </c>
      <c r="E37" s="53">
        <v>119200</v>
      </c>
      <c r="F37" s="53">
        <v>51422.17</v>
      </c>
      <c r="G37" s="53">
        <f t="shared" si="1"/>
        <v>-67777.83</v>
      </c>
    </row>
    <row r="38" spans="1:7" ht="12.75">
      <c r="A38" s="54" t="s">
        <v>64</v>
      </c>
      <c r="B38" s="48">
        <v>10</v>
      </c>
      <c r="C38" s="56" t="s">
        <v>65</v>
      </c>
      <c r="D38" s="52" t="str">
        <f t="shared" si="0"/>
        <v>000 1 08 00000 00 0000 000</v>
      </c>
      <c r="E38" s="53">
        <v>93500</v>
      </c>
      <c r="F38" s="53">
        <v>45970</v>
      </c>
      <c r="G38" s="53">
        <f t="shared" si="1"/>
        <v>-47530</v>
      </c>
    </row>
    <row r="39" spans="1:7" ht="45">
      <c r="A39" s="54" t="s">
        <v>66</v>
      </c>
      <c r="B39" s="48">
        <v>10</v>
      </c>
      <c r="C39" s="56" t="s">
        <v>67</v>
      </c>
      <c r="D39" s="52" t="str">
        <f t="shared" si="0"/>
        <v>000 1 08 04000 01 0000 110</v>
      </c>
      <c r="E39" s="53">
        <v>93500</v>
      </c>
      <c r="F39" s="53">
        <v>45970</v>
      </c>
      <c r="G39" s="53">
        <f t="shared" si="1"/>
        <v>-47530</v>
      </c>
    </row>
    <row r="40" spans="1:7" ht="78.75">
      <c r="A40" s="54" t="s">
        <v>68</v>
      </c>
      <c r="B40" s="48">
        <v>10</v>
      </c>
      <c r="C40" s="56" t="s">
        <v>69</v>
      </c>
      <c r="D40" s="52" t="str">
        <f t="shared" si="0"/>
        <v>000 1 08 04020 01 0000 110</v>
      </c>
      <c r="E40" s="53">
        <v>93500</v>
      </c>
      <c r="F40" s="53">
        <v>45970</v>
      </c>
      <c r="G40" s="53">
        <f t="shared" si="1"/>
        <v>-47530</v>
      </c>
    </row>
    <row r="41" spans="1:7" ht="45">
      <c r="A41" s="54" t="s">
        <v>70</v>
      </c>
      <c r="B41" s="48">
        <v>10</v>
      </c>
      <c r="C41" s="56" t="s">
        <v>71</v>
      </c>
      <c r="D41" s="52" t="str">
        <f t="shared" si="0"/>
        <v>000 1 11 00000 00 0000 000</v>
      </c>
      <c r="E41" s="53">
        <v>454300</v>
      </c>
      <c r="F41" s="53">
        <v>133465.83</v>
      </c>
      <c r="G41" s="53">
        <f t="shared" si="1"/>
        <v>-320834.17000000004</v>
      </c>
    </row>
    <row r="42" spans="1:7" ht="101.25">
      <c r="A42" s="54" t="s">
        <v>72</v>
      </c>
      <c r="B42" s="48">
        <v>10</v>
      </c>
      <c r="C42" s="56" t="s">
        <v>73</v>
      </c>
      <c r="D42" s="52" t="str">
        <f t="shared" si="0"/>
        <v>000 1 11 05000 00 0000 120</v>
      </c>
      <c r="E42" s="53">
        <v>453400</v>
      </c>
      <c r="F42" s="53">
        <v>132647.11</v>
      </c>
      <c r="G42" s="53">
        <f t="shared" si="1"/>
        <v>-320752.89</v>
      </c>
    </row>
    <row r="43" spans="1:7" ht="67.5">
      <c r="A43" s="54" t="s">
        <v>74</v>
      </c>
      <c r="B43" s="48">
        <v>10</v>
      </c>
      <c r="C43" s="56" t="s">
        <v>75</v>
      </c>
      <c r="D43" s="52" t="str">
        <f t="shared" si="0"/>
        <v>000 1 11 05010 00 0000 120</v>
      </c>
      <c r="E43" s="53">
        <v>422700</v>
      </c>
      <c r="F43" s="53">
        <v>132647.11</v>
      </c>
      <c r="G43" s="53">
        <f t="shared" si="1"/>
        <v>-290052.89</v>
      </c>
    </row>
    <row r="44" spans="1:7" ht="78.75">
      <c r="A44" s="54" t="s">
        <v>76</v>
      </c>
      <c r="B44" s="48">
        <v>10</v>
      </c>
      <c r="C44" s="56" t="s">
        <v>77</v>
      </c>
      <c r="D44" s="52" t="str">
        <f t="shared" si="0"/>
        <v>000 1 11 05013 10 0000 120</v>
      </c>
      <c r="E44" s="53">
        <v>422700</v>
      </c>
      <c r="F44" s="53">
        <v>132647.11</v>
      </c>
      <c r="G44" s="53">
        <f t="shared" si="1"/>
        <v>-290052.89</v>
      </c>
    </row>
    <row r="45" spans="1:7" ht="90">
      <c r="A45" s="54" t="s">
        <v>78</v>
      </c>
      <c r="B45" s="48">
        <v>10</v>
      </c>
      <c r="C45" s="56" t="s">
        <v>79</v>
      </c>
      <c r="D45" s="52" t="str">
        <f t="shared" si="0"/>
        <v>000 1 11 05030 00 0000 120</v>
      </c>
      <c r="E45" s="53">
        <v>30700</v>
      </c>
      <c r="F45" s="53"/>
      <c r="G45" s="53">
        <f t="shared" si="1"/>
        <v>-30700</v>
      </c>
    </row>
    <row r="46" spans="1:7" ht="67.5">
      <c r="A46" s="54" t="s">
        <v>80</v>
      </c>
      <c r="B46" s="48">
        <v>10</v>
      </c>
      <c r="C46" s="56" t="s">
        <v>81</v>
      </c>
      <c r="D46" s="52" t="str">
        <f t="shared" si="0"/>
        <v>000 1 11 05035 10 0000 120</v>
      </c>
      <c r="E46" s="53">
        <v>30700</v>
      </c>
      <c r="F46" s="53"/>
      <c r="G46" s="53">
        <f t="shared" si="1"/>
        <v>-30700</v>
      </c>
    </row>
    <row r="47" spans="1:7" ht="90">
      <c r="A47" s="54" t="s">
        <v>82</v>
      </c>
      <c r="B47" s="48">
        <v>10</v>
      </c>
      <c r="C47" s="56" t="s">
        <v>83</v>
      </c>
      <c r="D47" s="52" t="str">
        <f aca="true" t="shared" si="2" ref="D47:D78">IF(LEFT(C47,5)="000 8","X",C47)</f>
        <v>000 1 11 09000 00 0000 120</v>
      </c>
      <c r="E47" s="53">
        <v>900</v>
      </c>
      <c r="F47" s="53">
        <v>818.72</v>
      </c>
      <c r="G47" s="53">
        <f t="shared" si="1"/>
        <v>-81.27999999999997</v>
      </c>
    </row>
    <row r="48" spans="1:7" ht="90">
      <c r="A48" s="54" t="s">
        <v>84</v>
      </c>
      <c r="B48" s="48">
        <v>10</v>
      </c>
      <c r="C48" s="56" t="s">
        <v>85</v>
      </c>
      <c r="D48" s="52" t="str">
        <f t="shared" si="2"/>
        <v>000 1 11 09040 00 0000 120</v>
      </c>
      <c r="E48" s="53">
        <v>900</v>
      </c>
      <c r="F48" s="53">
        <v>818.72</v>
      </c>
      <c r="G48" s="53">
        <f t="shared" si="1"/>
        <v>-81.27999999999997</v>
      </c>
    </row>
    <row r="49" spans="1:7" ht="78.75">
      <c r="A49" s="54" t="s">
        <v>86</v>
      </c>
      <c r="B49" s="48">
        <v>10</v>
      </c>
      <c r="C49" s="56" t="s">
        <v>87</v>
      </c>
      <c r="D49" s="52" t="str">
        <f t="shared" si="2"/>
        <v>000 1 11 09045 10 0000 120</v>
      </c>
      <c r="E49" s="53">
        <v>900</v>
      </c>
      <c r="F49" s="53">
        <v>818.72</v>
      </c>
      <c r="G49" s="53">
        <f t="shared" si="1"/>
        <v>-81.27999999999997</v>
      </c>
    </row>
    <row r="50" spans="1:7" ht="22.5">
      <c r="A50" s="54" t="s">
        <v>88</v>
      </c>
      <c r="B50" s="48">
        <v>10</v>
      </c>
      <c r="C50" s="56" t="s">
        <v>89</v>
      </c>
      <c r="D50" s="52" t="str">
        <f t="shared" si="2"/>
        <v>000 1 14 00000 00 0000 000</v>
      </c>
      <c r="E50" s="53">
        <v>2500</v>
      </c>
      <c r="F50" s="53">
        <v>49420.79</v>
      </c>
      <c r="G50" s="53">
        <f t="shared" si="1"/>
        <v>46920.79</v>
      </c>
    </row>
    <row r="51" spans="1:7" ht="33.75">
      <c r="A51" s="54" t="s">
        <v>90</v>
      </c>
      <c r="B51" s="48">
        <v>10</v>
      </c>
      <c r="C51" s="56" t="s">
        <v>91</v>
      </c>
      <c r="D51" s="52" t="str">
        <f t="shared" si="2"/>
        <v>000 1 14 06000 00 0000 430</v>
      </c>
      <c r="E51" s="53">
        <v>2500</v>
      </c>
      <c r="F51" s="53">
        <v>49420.79</v>
      </c>
      <c r="G51" s="53">
        <f t="shared" si="1"/>
        <v>46920.79</v>
      </c>
    </row>
    <row r="52" spans="1:7" ht="45">
      <c r="A52" s="54" t="s">
        <v>92</v>
      </c>
      <c r="B52" s="48">
        <v>10</v>
      </c>
      <c r="C52" s="56" t="s">
        <v>93</v>
      </c>
      <c r="D52" s="52" t="str">
        <f t="shared" si="2"/>
        <v>000 1 14 06010 00 0000 430</v>
      </c>
      <c r="E52" s="53">
        <v>2500</v>
      </c>
      <c r="F52" s="53">
        <v>49420.79</v>
      </c>
      <c r="G52" s="53">
        <f t="shared" si="1"/>
        <v>46920.79</v>
      </c>
    </row>
    <row r="53" spans="1:7" ht="45">
      <c r="A53" s="54" t="s">
        <v>94</v>
      </c>
      <c r="B53" s="48">
        <v>10</v>
      </c>
      <c r="C53" s="56" t="s">
        <v>95</v>
      </c>
      <c r="D53" s="52" t="str">
        <f t="shared" si="2"/>
        <v>000 1 14 06013 10 0000 430</v>
      </c>
      <c r="E53" s="53">
        <v>2500</v>
      </c>
      <c r="F53" s="53">
        <v>49420.79</v>
      </c>
      <c r="G53" s="53">
        <f t="shared" si="1"/>
        <v>46920.79</v>
      </c>
    </row>
    <row r="54" spans="1:7" ht="12.75">
      <c r="A54" s="54" t="s">
        <v>96</v>
      </c>
      <c r="B54" s="48">
        <v>10</v>
      </c>
      <c r="C54" s="56" t="s">
        <v>97</v>
      </c>
      <c r="D54" s="52" t="str">
        <f t="shared" si="2"/>
        <v>000 1 16 00000 00 0000 000</v>
      </c>
      <c r="E54" s="53">
        <v>29000</v>
      </c>
      <c r="F54" s="53">
        <v>33200</v>
      </c>
      <c r="G54" s="53">
        <f t="shared" si="1"/>
        <v>4200</v>
      </c>
    </row>
    <row r="55" spans="1:7" ht="45">
      <c r="A55" s="54" t="s">
        <v>98</v>
      </c>
      <c r="B55" s="48">
        <v>10</v>
      </c>
      <c r="C55" s="56" t="s">
        <v>99</v>
      </c>
      <c r="D55" s="52" t="str">
        <f t="shared" si="2"/>
        <v>000 1 16 51000 02 0000 140</v>
      </c>
      <c r="E55" s="53"/>
      <c r="F55" s="53">
        <v>20200</v>
      </c>
      <c r="G55" s="53">
        <f t="shared" si="1"/>
        <v>20200</v>
      </c>
    </row>
    <row r="56" spans="1:7" ht="56.25">
      <c r="A56" s="54" t="s">
        <v>100</v>
      </c>
      <c r="B56" s="48">
        <v>10</v>
      </c>
      <c r="C56" s="56" t="s">
        <v>101</v>
      </c>
      <c r="D56" s="52" t="str">
        <f t="shared" si="2"/>
        <v>000 1 16 51040 02 0000 140</v>
      </c>
      <c r="E56" s="53"/>
      <c r="F56" s="53">
        <v>20200</v>
      </c>
      <c r="G56" s="53">
        <f t="shared" si="1"/>
        <v>20200</v>
      </c>
    </row>
    <row r="57" spans="1:7" ht="33.75">
      <c r="A57" s="54" t="s">
        <v>102</v>
      </c>
      <c r="B57" s="48">
        <v>10</v>
      </c>
      <c r="C57" s="56" t="s">
        <v>103</v>
      </c>
      <c r="D57" s="52" t="str">
        <f t="shared" si="2"/>
        <v>000 1 16 90000 00 0000 140</v>
      </c>
      <c r="E57" s="53">
        <v>29000</v>
      </c>
      <c r="F57" s="53">
        <v>13000</v>
      </c>
      <c r="G57" s="53">
        <f t="shared" si="1"/>
        <v>-16000</v>
      </c>
    </row>
    <row r="58" spans="1:7" ht="33.75">
      <c r="A58" s="54" t="s">
        <v>104</v>
      </c>
      <c r="B58" s="48">
        <v>10</v>
      </c>
      <c r="C58" s="56" t="s">
        <v>105</v>
      </c>
      <c r="D58" s="52" t="str">
        <f t="shared" si="2"/>
        <v>000 1 16 90050 10 0000 140</v>
      </c>
      <c r="E58" s="53">
        <v>29000</v>
      </c>
      <c r="F58" s="53">
        <v>13000</v>
      </c>
      <c r="G58" s="53">
        <f t="shared" si="1"/>
        <v>-16000</v>
      </c>
    </row>
    <row r="59" spans="1:7" ht="12.75">
      <c r="A59" s="54" t="s">
        <v>106</v>
      </c>
      <c r="B59" s="48">
        <v>10</v>
      </c>
      <c r="C59" s="56" t="s">
        <v>107</v>
      </c>
      <c r="D59" s="52" t="str">
        <f t="shared" si="2"/>
        <v>000 2 00 00000 00 0000 000</v>
      </c>
      <c r="E59" s="53">
        <v>6088300</v>
      </c>
      <c r="F59" s="53">
        <v>4927611</v>
      </c>
      <c r="G59" s="53">
        <f t="shared" si="1"/>
        <v>-1160689</v>
      </c>
    </row>
    <row r="60" spans="1:7" ht="33.75">
      <c r="A60" s="54" t="s">
        <v>108</v>
      </c>
      <c r="B60" s="48">
        <v>10</v>
      </c>
      <c r="C60" s="56" t="s">
        <v>109</v>
      </c>
      <c r="D60" s="52" t="str">
        <f t="shared" si="2"/>
        <v>000 2 02 00000 00 0000 000</v>
      </c>
      <c r="E60" s="53">
        <v>6059600</v>
      </c>
      <c r="F60" s="53">
        <v>4898911</v>
      </c>
      <c r="G60" s="53">
        <f t="shared" si="1"/>
        <v>-1160689</v>
      </c>
    </row>
    <row r="61" spans="1:7" ht="22.5">
      <c r="A61" s="54" t="s">
        <v>110</v>
      </c>
      <c r="B61" s="48">
        <v>10</v>
      </c>
      <c r="C61" s="56" t="s">
        <v>111</v>
      </c>
      <c r="D61" s="52" t="str">
        <f t="shared" si="2"/>
        <v>000 2 02 01000 00 0000 151</v>
      </c>
      <c r="E61" s="53">
        <v>3294000</v>
      </c>
      <c r="F61" s="53">
        <v>2195400</v>
      </c>
      <c r="G61" s="53">
        <f t="shared" si="1"/>
        <v>-1098600</v>
      </c>
    </row>
    <row r="62" spans="1:7" ht="22.5">
      <c r="A62" s="54" t="s">
        <v>112</v>
      </c>
      <c r="B62" s="48">
        <v>10</v>
      </c>
      <c r="C62" s="56" t="s">
        <v>113</v>
      </c>
      <c r="D62" s="52" t="str">
        <f t="shared" si="2"/>
        <v>000 2 02 01001 00 0000 151</v>
      </c>
      <c r="E62" s="53">
        <v>2195400</v>
      </c>
      <c r="F62" s="53">
        <v>2195400</v>
      </c>
      <c r="G62" s="53">
        <f t="shared" si="1"/>
        <v>0</v>
      </c>
    </row>
    <row r="63" spans="1:7" ht="22.5">
      <c r="A63" s="54" t="s">
        <v>114</v>
      </c>
      <c r="B63" s="48">
        <v>10</v>
      </c>
      <c r="C63" s="56" t="s">
        <v>115</v>
      </c>
      <c r="D63" s="52" t="str">
        <f t="shared" si="2"/>
        <v>000 2 02 01001 10 0000 151</v>
      </c>
      <c r="E63" s="53">
        <v>2195400</v>
      </c>
      <c r="F63" s="53">
        <v>2195400</v>
      </c>
      <c r="G63" s="53">
        <f t="shared" si="1"/>
        <v>0</v>
      </c>
    </row>
    <row r="64" spans="1:7" ht="33.75">
      <c r="A64" s="54" t="s">
        <v>116</v>
      </c>
      <c r="B64" s="48">
        <v>10</v>
      </c>
      <c r="C64" s="56" t="s">
        <v>117</v>
      </c>
      <c r="D64" s="52" t="str">
        <f t="shared" si="2"/>
        <v>000 2 02 01003 00 0000 151</v>
      </c>
      <c r="E64" s="53">
        <v>1098600</v>
      </c>
      <c r="F64" s="53"/>
      <c r="G64" s="53">
        <f t="shared" si="1"/>
        <v>-1098600</v>
      </c>
    </row>
    <row r="65" spans="1:7" ht="33.75">
      <c r="A65" s="54" t="s">
        <v>118</v>
      </c>
      <c r="B65" s="48">
        <v>10</v>
      </c>
      <c r="C65" s="56" t="s">
        <v>119</v>
      </c>
      <c r="D65" s="52" t="str">
        <f t="shared" si="2"/>
        <v>000 2 02 01003 10 0000 151</v>
      </c>
      <c r="E65" s="53">
        <v>1098600</v>
      </c>
      <c r="F65" s="53"/>
      <c r="G65" s="53">
        <f t="shared" si="1"/>
        <v>-1098600</v>
      </c>
    </row>
    <row r="66" spans="1:7" ht="22.5">
      <c r="A66" s="54" t="s">
        <v>120</v>
      </c>
      <c r="B66" s="48">
        <v>10</v>
      </c>
      <c r="C66" s="56" t="s">
        <v>121</v>
      </c>
      <c r="D66" s="52" t="str">
        <f t="shared" si="2"/>
        <v>000 2 02 03000 00 0000 151</v>
      </c>
      <c r="E66" s="53">
        <v>154600</v>
      </c>
      <c r="F66" s="53">
        <v>154600</v>
      </c>
      <c r="G66" s="53">
        <f t="shared" si="1"/>
        <v>0</v>
      </c>
    </row>
    <row r="67" spans="1:7" ht="33.75">
      <c r="A67" s="54" t="s">
        <v>122</v>
      </c>
      <c r="B67" s="48">
        <v>10</v>
      </c>
      <c r="C67" s="56" t="s">
        <v>123</v>
      </c>
      <c r="D67" s="52" t="str">
        <f t="shared" si="2"/>
        <v>000 2 02 03015 00 0000 151</v>
      </c>
      <c r="E67" s="53">
        <v>154400</v>
      </c>
      <c r="F67" s="53">
        <v>154400</v>
      </c>
      <c r="G67" s="53">
        <f t="shared" si="1"/>
        <v>0</v>
      </c>
    </row>
    <row r="68" spans="1:7" ht="45">
      <c r="A68" s="54" t="s">
        <v>124</v>
      </c>
      <c r="B68" s="48">
        <v>10</v>
      </c>
      <c r="C68" s="56" t="s">
        <v>125</v>
      </c>
      <c r="D68" s="52" t="str">
        <f t="shared" si="2"/>
        <v>000 2 02 03015 10 0000 151</v>
      </c>
      <c r="E68" s="53">
        <v>154400</v>
      </c>
      <c r="F68" s="53">
        <v>154400</v>
      </c>
      <c r="G68" s="53">
        <f t="shared" si="1"/>
        <v>0</v>
      </c>
    </row>
    <row r="69" spans="1:7" ht="33.75">
      <c r="A69" s="54" t="s">
        <v>126</v>
      </c>
      <c r="B69" s="48">
        <v>10</v>
      </c>
      <c r="C69" s="56" t="s">
        <v>127</v>
      </c>
      <c r="D69" s="52" t="str">
        <f t="shared" si="2"/>
        <v>000 2 02 03024 00 0000 151</v>
      </c>
      <c r="E69" s="53">
        <v>200</v>
      </c>
      <c r="F69" s="53">
        <v>200</v>
      </c>
      <c r="G69" s="53">
        <f t="shared" si="1"/>
        <v>0</v>
      </c>
    </row>
    <row r="70" spans="1:7" ht="33.75">
      <c r="A70" s="54" t="s">
        <v>128</v>
      </c>
      <c r="B70" s="48">
        <v>10</v>
      </c>
      <c r="C70" s="56" t="s">
        <v>129</v>
      </c>
      <c r="D70" s="52" t="str">
        <f t="shared" si="2"/>
        <v>000 2 02 03024 10 0000 151</v>
      </c>
      <c r="E70" s="53">
        <v>200</v>
      </c>
      <c r="F70" s="53">
        <v>200</v>
      </c>
      <c r="G70" s="53">
        <f t="shared" si="1"/>
        <v>0</v>
      </c>
    </row>
    <row r="71" spans="1:7" ht="12.75">
      <c r="A71" s="54" t="s">
        <v>20</v>
      </c>
      <c r="B71" s="48">
        <v>10</v>
      </c>
      <c r="C71" s="56" t="s">
        <v>130</v>
      </c>
      <c r="D71" s="52" t="str">
        <f t="shared" si="2"/>
        <v>000 2 02 04000 00 0000 151</v>
      </c>
      <c r="E71" s="53">
        <v>2611000</v>
      </c>
      <c r="F71" s="53">
        <v>2548911</v>
      </c>
      <c r="G71" s="53">
        <f t="shared" si="1"/>
        <v>-62089</v>
      </c>
    </row>
    <row r="72" spans="1:7" ht="22.5">
      <c r="A72" s="54" t="s">
        <v>131</v>
      </c>
      <c r="B72" s="48">
        <v>10</v>
      </c>
      <c r="C72" s="56" t="s">
        <v>132</v>
      </c>
      <c r="D72" s="52" t="str">
        <f t="shared" si="2"/>
        <v>000 2 02 04999 00 0000 151</v>
      </c>
      <c r="E72" s="53">
        <v>2611000</v>
      </c>
      <c r="F72" s="53">
        <v>2548911</v>
      </c>
      <c r="G72" s="53">
        <f t="shared" si="1"/>
        <v>-62089</v>
      </c>
    </row>
    <row r="73" spans="1:7" ht="22.5">
      <c r="A73" s="54" t="s">
        <v>133</v>
      </c>
      <c r="B73" s="48">
        <v>10</v>
      </c>
      <c r="C73" s="56" t="s">
        <v>134</v>
      </c>
      <c r="D73" s="52" t="str">
        <f t="shared" si="2"/>
        <v>000 2 02 04999 10 0000 151</v>
      </c>
      <c r="E73" s="53">
        <v>2611000</v>
      </c>
      <c r="F73" s="53">
        <v>2548911</v>
      </c>
      <c r="G73" s="53">
        <f t="shared" si="1"/>
        <v>-62089</v>
      </c>
    </row>
    <row r="74" spans="1:7" ht="12.75">
      <c r="A74" s="54" t="s">
        <v>135</v>
      </c>
      <c r="B74" s="48">
        <v>10</v>
      </c>
      <c r="C74" s="56" t="s">
        <v>136</v>
      </c>
      <c r="D74" s="52" t="str">
        <f t="shared" si="2"/>
        <v>000 2 07 00000 00 0000 000</v>
      </c>
      <c r="E74" s="53">
        <v>30000</v>
      </c>
      <c r="F74" s="53">
        <v>30000</v>
      </c>
      <c r="G74" s="53">
        <f t="shared" si="1"/>
        <v>0</v>
      </c>
    </row>
    <row r="75" spans="1:7" ht="22.5">
      <c r="A75" s="54" t="s">
        <v>137</v>
      </c>
      <c r="B75" s="48">
        <v>10</v>
      </c>
      <c r="C75" s="56" t="s">
        <v>138</v>
      </c>
      <c r="D75" s="52" t="str">
        <f t="shared" si="2"/>
        <v>000 2 07 05000 10 0000 180</v>
      </c>
      <c r="E75" s="53">
        <v>30000</v>
      </c>
      <c r="F75" s="53">
        <v>30000</v>
      </c>
      <c r="G75" s="53">
        <f t="shared" si="1"/>
        <v>0</v>
      </c>
    </row>
    <row r="76" spans="1:7" ht="22.5">
      <c r="A76" s="54" t="s">
        <v>137</v>
      </c>
      <c r="B76" s="48">
        <v>10</v>
      </c>
      <c r="C76" s="56" t="s">
        <v>139</v>
      </c>
      <c r="D76" s="52" t="str">
        <f t="shared" si="2"/>
        <v>000 2 07 05030 10 0000 180</v>
      </c>
      <c r="E76" s="53">
        <v>30000</v>
      </c>
      <c r="F76" s="53">
        <v>30000</v>
      </c>
      <c r="G76" s="53">
        <f t="shared" si="1"/>
        <v>0</v>
      </c>
    </row>
    <row r="77" spans="1:7" ht="45">
      <c r="A77" s="54" t="s">
        <v>140</v>
      </c>
      <c r="B77" s="48">
        <v>10</v>
      </c>
      <c r="C77" s="56" t="s">
        <v>141</v>
      </c>
      <c r="D77" s="52" t="str">
        <f t="shared" si="2"/>
        <v>000 2 19 00000 00 0000 000</v>
      </c>
      <c r="E77" s="53">
        <v>-1300</v>
      </c>
      <c r="F77" s="53">
        <v>-1300</v>
      </c>
      <c r="G77" s="53">
        <f t="shared" si="1"/>
        <v>0</v>
      </c>
    </row>
    <row r="78" spans="1:7" ht="45">
      <c r="A78" s="54" t="s">
        <v>142</v>
      </c>
      <c r="B78" s="48">
        <v>10</v>
      </c>
      <c r="C78" s="56" t="s">
        <v>143</v>
      </c>
      <c r="D78" s="52" t="str">
        <f t="shared" si="2"/>
        <v>000 2 19 05000 10 0000 151</v>
      </c>
      <c r="E78" s="53">
        <v>-1300</v>
      </c>
      <c r="F78" s="53">
        <v>-1300</v>
      </c>
      <c r="G78" s="53">
        <f t="shared" si="1"/>
        <v>0</v>
      </c>
    </row>
    <row r="79" spans="1:7" ht="12.75">
      <c r="A79" s="55"/>
      <c r="B79" s="49"/>
      <c r="C79" s="49"/>
      <c r="D79" s="51"/>
      <c r="E79" s="45"/>
      <c r="F79" s="46"/>
      <c r="G79" s="46"/>
    </row>
  </sheetData>
  <sheetProtection/>
  <mergeCells count="4">
    <mergeCell ref="E2:E4"/>
    <mergeCell ref="B7:E7"/>
    <mergeCell ref="D5:E5"/>
    <mergeCell ref="A2:D2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portrait" paperSize="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6"/>
  <sheetViews>
    <sheetView zoomScalePageLayoutView="0" workbookViewId="0" topLeftCell="A1">
      <selection activeCell="G6" sqref="G6:G14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6.375" style="0" customWidth="1"/>
    <col min="6" max="6" width="16.875" style="0" customWidth="1"/>
    <col min="7" max="7" width="17.75390625" style="0" customWidth="1"/>
  </cols>
  <sheetData>
    <row r="1" spans="4:7" ht="12.75">
      <c r="D1" s="81" t="s">
        <v>380</v>
      </c>
      <c r="E1" s="81"/>
      <c r="F1" s="81"/>
      <c r="G1" s="81"/>
    </row>
    <row r="2" spans="1:6" ht="15">
      <c r="A2" s="82" t="s">
        <v>381</v>
      </c>
      <c r="B2" s="82"/>
      <c r="C2" s="82"/>
      <c r="D2" s="82"/>
      <c r="E2" s="82"/>
      <c r="F2" s="82"/>
    </row>
    <row r="3" spans="1:5" ht="12.75">
      <c r="A3" s="10"/>
      <c r="B3" s="10"/>
      <c r="C3" s="10"/>
      <c r="D3" s="10"/>
      <c r="E3" s="7"/>
    </row>
    <row r="4" spans="1:7" s="18" customFormat="1" ht="38.25">
      <c r="A4" s="62" t="s">
        <v>4</v>
      </c>
      <c r="B4" s="63" t="s">
        <v>0</v>
      </c>
      <c r="C4" s="63" t="s">
        <v>11</v>
      </c>
      <c r="D4" s="64" t="s">
        <v>382</v>
      </c>
      <c r="E4" s="65" t="s">
        <v>13</v>
      </c>
      <c r="F4" s="66" t="s">
        <v>8</v>
      </c>
      <c r="G4" s="67" t="s">
        <v>379</v>
      </c>
    </row>
    <row r="5" spans="1:7" s="18" customFormat="1" ht="12.75">
      <c r="A5" s="42">
        <v>1</v>
      </c>
      <c r="B5" s="43">
        <v>2</v>
      </c>
      <c r="C5" s="43" t="s">
        <v>12</v>
      </c>
      <c r="D5" s="50">
        <v>3</v>
      </c>
      <c r="E5" s="44">
        <v>4</v>
      </c>
      <c r="F5" s="47">
        <v>5</v>
      </c>
      <c r="G5" s="47">
        <v>6</v>
      </c>
    </row>
    <row r="6" spans="1:7" s="18" customFormat="1" ht="12.75">
      <c r="A6" s="54" t="s">
        <v>144</v>
      </c>
      <c r="B6" s="48">
        <v>200</v>
      </c>
      <c r="C6" s="56" t="s">
        <v>145</v>
      </c>
      <c r="D6" s="52" t="str">
        <f aca="true" t="shared" si="0" ref="D6:D37">IF(OR(LEFT(C6,5)="000 9",LEFT(C6,5)="000 7"),"X",C6)</f>
        <v>X</v>
      </c>
      <c r="E6" s="53">
        <v>14433473.85</v>
      </c>
      <c r="F6" s="53">
        <v>9434058.95</v>
      </c>
      <c r="G6" s="53">
        <f>SUM(F6-E6)</f>
        <v>-4999414.9</v>
      </c>
    </row>
    <row r="7" spans="1:7" s="18" customFormat="1" ht="12.75">
      <c r="A7" s="54" t="s">
        <v>146</v>
      </c>
      <c r="B7" s="48">
        <v>200</v>
      </c>
      <c r="C7" s="56" t="s">
        <v>147</v>
      </c>
      <c r="D7" s="52" t="str">
        <f t="shared" si="0"/>
        <v>000 0100 0000000 000 000</v>
      </c>
      <c r="E7" s="53">
        <v>3800599.85</v>
      </c>
      <c r="F7" s="53">
        <v>2304965.01</v>
      </c>
      <c r="G7" s="53">
        <f aca="true" t="shared" si="1" ref="G7:G70">SUM(F7-E7)</f>
        <v>-1495634.8400000003</v>
      </c>
    </row>
    <row r="8" spans="1:7" s="18" customFormat="1" ht="12.75">
      <c r="A8" s="54" t="s">
        <v>148</v>
      </c>
      <c r="B8" s="48">
        <v>200</v>
      </c>
      <c r="C8" s="56" t="s">
        <v>149</v>
      </c>
      <c r="D8" s="52" t="str">
        <f t="shared" si="0"/>
        <v>000 0100 0000000 000 200</v>
      </c>
      <c r="E8" s="53">
        <v>3643099.85</v>
      </c>
      <c r="F8" s="53">
        <v>2186543.93</v>
      </c>
      <c r="G8" s="53">
        <f t="shared" si="1"/>
        <v>-1456555.92</v>
      </c>
    </row>
    <row r="9" spans="1:7" s="18" customFormat="1" ht="22.5">
      <c r="A9" s="54" t="s">
        <v>150</v>
      </c>
      <c r="B9" s="48">
        <v>200</v>
      </c>
      <c r="C9" s="56" t="s">
        <v>151</v>
      </c>
      <c r="D9" s="52" t="str">
        <f t="shared" si="0"/>
        <v>000 0100 0000000 000 210</v>
      </c>
      <c r="E9" s="53">
        <v>3060749.85</v>
      </c>
      <c r="F9" s="53">
        <v>1814192.72</v>
      </c>
      <c r="G9" s="53">
        <f t="shared" si="1"/>
        <v>-1246557.1300000001</v>
      </c>
    </row>
    <row r="10" spans="1:7" s="18" customFormat="1" ht="12.75">
      <c r="A10" s="54" t="s">
        <v>152</v>
      </c>
      <c r="B10" s="48">
        <v>200</v>
      </c>
      <c r="C10" s="56" t="s">
        <v>153</v>
      </c>
      <c r="D10" s="52" t="str">
        <f t="shared" si="0"/>
        <v>000 0100 0000000 000 211</v>
      </c>
      <c r="E10" s="53">
        <v>2194100</v>
      </c>
      <c r="F10" s="53">
        <v>1304668.64</v>
      </c>
      <c r="G10" s="53">
        <f t="shared" si="1"/>
        <v>-889431.3600000001</v>
      </c>
    </row>
    <row r="11" spans="1:7" s="18" customFormat="1" ht="12.75">
      <c r="A11" s="54" t="s">
        <v>154</v>
      </c>
      <c r="B11" s="48">
        <v>200</v>
      </c>
      <c r="C11" s="56" t="s">
        <v>155</v>
      </c>
      <c r="D11" s="52" t="str">
        <f t="shared" si="0"/>
        <v>000 0100 0000000 000 212</v>
      </c>
      <c r="E11" s="53">
        <v>190749.85</v>
      </c>
      <c r="F11" s="53">
        <v>105781.12</v>
      </c>
      <c r="G11" s="53">
        <f t="shared" si="1"/>
        <v>-84968.73000000001</v>
      </c>
    </row>
    <row r="12" spans="1:7" s="18" customFormat="1" ht="12.75">
      <c r="A12" s="54" t="s">
        <v>156</v>
      </c>
      <c r="B12" s="48">
        <v>200</v>
      </c>
      <c r="C12" s="56" t="s">
        <v>157</v>
      </c>
      <c r="D12" s="52" t="str">
        <f t="shared" si="0"/>
        <v>000 0100 0000000 000 213</v>
      </c>
      <c r="E12" s="53">
        <v>675900</v>
      </c>
      <c r="F12" s="53">
        <v>403742.96</v>
      </c>
      <c r="G12" s="53">
        <f t="shared" si="1"/>
        <v>-272157.04</v>
      </c>
    </row>
    <row r="13" spans="1:7" s="18" customFormat="1" ht="12.75">
      <c r="A13" s="54" t="s">
        <v>158</v>
      </c>
      <c r="B13" s="48">
        <v>200</v>
      </c>
      <c r="C13" s="56" t="s">
        <v>159</v>
      </c>
      <c r="D13" s="52" t="str">
        <f t="shared" si="0"/>
        <v>000 0100 0000000 000 220</v>
      </c>
      <c r="E13" s="53">
        <v>430650</v>
      </c>
      <c r="F13" s="53">
        <v>269417.04</v>
      </c>
      <c r="G13" s="53">
        <f t="shared" si="1"/>
        <v>-161232.96000000002</v>
      </c>
    </row>
    <row r="14" spans="1:7" s="18" customFormat="1" ht="12.75">
      <c r="A14" s="54" t="s">
        <v>160</v>
      </c>
      <c r="B14" s="48">
        <v>200</v>
      </c>
      <c r="C14" s="56" t="s">
        <v>161</v>
      </c>
      <c r="D14" s="52" t="str">
        <f t="shared" si="0"/>
        <v>000 0100 0000000 000 221</v>
      </c>
      <c r="E14" s="53">
        <v>41600</v>
      </c>
      <c r="F14" s="53">
        <v>20682.86</v>
      </c>
      <c r="G14" s="53">
        <f t="shared" si="1"/>
        <v>-20917.14</v>
      </c>
    </row>
    <row r="15" spans="1:7" s="18" customFormat="1" ht="12.75">
      <c r="A15" s="54" t="s">
        <v>162</v>
      </c>
      <c r="B15" s="48">
        <v>200</v>
      </c>
      <c r="C15" s="56" t="s">
        <v>163</v>
      </c>
      <c r="D15" s="52" t="str">
        <f t="shared" si="0"/>
        <v>000 0100 0000000 000 222</v>
      </c>
      <c r="E15" s="53">
        <v>2600</v>
      </c>
      <c r="F15" s="53">
        <v>520</v>
      </c>
      <c r="G15" s="53">
        <f t="shared" si="1"/>
        <v>-2080</v>
      </c>
    </row>
    <row r="16" spans="1:7" s="18" customFormat="1" ht="22.5">
      <c r="A16" s="54" t="s">
        <v>164</v>
      </c>
      <c r="B16" s="48">
        <v>200</v>
      </c>
      <c r="C16" s="56" t="s">
        <v>165</v>
      </c>
      <c r="D16" s="52" t="str">
        <f t="shared" si="0"/>
        <v>000 0100 0000000 000 224</v>
      </c>
      <c r="E16" s="53">
        <v>129600</v>
      </c>
      <c r="F16" s="53">
        <v>64824</v>
      </c>
      <c r="G16" s="53">
        <f t="shared" si="1"/>
        <v>-64776</v>
      </c>
    </row>
    <row r="17" spans="1:7" s="18" customFormat="1" ht="22.5">
      <c r="A17" s="54" t="s">
        <v>166</v>
      </c>
      <c r="B17" s="48">
        <v>200</v>
      </c>
      <c r="C17" s="56" t="s">
        <v>167</v>
      </c>
      <c r="D17" s="52" t="str">
        <f t="shared" si="0"/>
        <v>000 0100 0000000 000 225</v>
      </c>
      <c r="E17" s="53">
        <v>79700</v>
      </c>
      <c r="F17" s="53">
        <v>79524</v>
      </c>
      <c r="G17" s="53">
        <f t="shared" si="1"/>
        <v>-176</v>
      </c>
    </row>
    <row r="18" spans="1:7" s="18" customFormat="1" ht="12.75">
      <c r="A18" s="54" t="s">
        <v>168</v>
      </c>
      <c r="B18" s="48">
        <v>200</v>
      </c>
      <c r="C18" s="56" t="s">
        <v>169</v>
      </c>
      <c r="D18" s="52" t="str">
        <f t="shared" si="0"/>
        <v>000 0100 0000000 000 226</v>
      </c>
      <c r="E18" s="53">
        <v>177150</v>
      </c>
      <c r="F18" s="53">
        <v>103866.18</v>
      </c>
      <c r="G18" s="53">
        <f t="shared" si="1"/>
        <v>-73283.82</v>
      </c>
    </row>
    <row r="19" spans="1:7" s="18" customFormat="1" ht="12.75">
      <c r="A19" s="54" t="s">
        <v>170</v>
      </c>
      <c r="B19" s="48">
        <v>200</v>
      </c>
      <c r="C19" s="56" t="s">
        <v>171</v>
      </c>
      <c r="D19" s="52" t="str">
        <f t="shared" si="0"/>
        <v>000 0100 0000000 000 250</v>
      </c>
      <c r="E19" s="53">
        <v>41200</v>
      </c>
      <c r="F19" s="53">
        <v>24045</v>
      </c>
      <c r="G19" s="53">
        <f t="shared" si="1"/>
        <v>-17155</v>
      </c>
    </row>
    <row r="20" spans="1:7" s="18" customFormat="1" ht="33.75">
      <c r="A20" s="54" t="s">
        <v>172</v>
      </c>
      <c r="B20" s="48">
        <v>200</v>
      </c>
      <c r="C20" s="56" t="s">
        <v>173</v>
      </c>
      <c r="D20" s="52" t="str">
        <f t="shared" si="0"/>
        <v>000 0100 0000000 000 251</v>
      </c>
      <c r="E20" s="53">
        <v>41200</v>
      </c>
      <c r="F20" s="53">
        <v>24045</v>
      </c>
      <c r="G20" s="53">
        <f t="shared" si="1"/>
        <v>-17155</v>
      </c>
    </row>
    <row r="21" spans="1:7" s="18" customFormat="1" ht="12.75">
      <c r="A21" s="54" t="s">
        <v>174</v>
      </c>
      <c r="B21" s="48">
        <v>200</v>
      </c>
      <c r="C21" s="56" t="s">
        <v>175</v>
      </c>
      <c r="D21" s="52" t="str">
        <f t="shared" si="0"/>
        <v>000 0100 0000000 000 290</v>
      </c>
      <c r="E21" s="53">
        <v>110500</v>
      </c>
      <c r="F21" s="53">
        <v>78889.17</v>
      </c>
      <c r="G21" s="53">
        <f t="shared" si="1"/>
        <v>-31610.83</v>
      </c>
    </row>
    <row r="22" spans="1:7" s="18" customFormat="1" ht="12.75">
      <c r="A22" s="54" t="s">
        <v>176</v>
      </c>
      <c r="B22" s="48">
        <v>200</v>
      </c>
      <c r="C22" s="56" t="s">
        <v>177</v>
      </c>
      <c r="D22" s="52" t="str">
        <f t="shared" si="0"/>
        <v>000 0100 0000000 000 300</v>
      </c>
      <c r="E22" s="53">
        <v>157500</v>
      </c>
      <c r="F22" s="53">
        <v>118421.08</v>
      </c>
      <c r="G22" s="53">
        <f t="shared" si="1"/>
        <v>-39078.92</v>
      </c>
    </row>
    <row r="23" spans="1:7" s="18" customFormat="1" ht="22.5">
      <c r="A23" s="54" t="s">
        <v>178</v>
      </c>
      <c r="B23" s="48">
        <v>200</v>
      </c>
      <c r="C23" s="56" t="s">
        <v>179</v>
      </c>
      <c r="D23" s="52" t="str">
        <f t="shared" si="0"/>
        <v>000 0100 0000000 000 340</v>
      </c>
      <c r="E23" s="53">
        <v>157500</v>
      </c>
      <c r="F23" s="53">
        <v>118421.08</v>
      </c>
      <c r="G23" s="53">
        <f t="shared" si="1"/>
        <v>-39078.92</v>
      </c>
    </row>
    <row r="24" spans="1:7" s="18" customFormat="1" ht="45">
      <c r="A24" s="54" t="s">
        <v>180</v>
      </c>
      <c r="B24" s="48">
        <v>200</v>
      </c>
      <c r="C24" s="56" t="s">
        <v>181</v>
      </c>
      <c r="D24" s="52" t="str">
        <f t="shared" si="0"/>
        <v>000 0102 0000000 000 000</v>
      </c>
      <c r="E24" s="53">
        <v>748100</v>
      </c>
      <c r="F24" s="53">
        <v>345111.36</v>
      </c>
      <c r="G24" s="53">
        <f t="shared" si="1"/>
        <v>-402988.64</v>
      </c>
    </row>
    <row r="25" spans="1:7" s="18" customFormat="1" ht="12.75">
      <c r="A25" s="54" t="s">
        <v>148</v>
      </c>
      <c r="B25" s="48">
        <v>200</v>
      </c>
      <c r="C25" s="56" t="s">
        <v>182</v>
      </c>
      <c r="D25" s="52" t="str">
        <f t="shared" si="0"/>
        <v>000 0102 0000000 000 200</v>
      </c>
      <c r="E25" s="53">
        <v>748100</v>
      </c>
      <c r="F25" s="53">
        <v>345111.36</v>
      </c>
      <c r="G25" s="53">
        <f t="shared" si="1"/>
        <v>-402988.64</v>
      </c>
    </row>
    <row r="26" spans="1:7" s="18" customFormat="1" ht="22.5">
      <c r="A26" s="54" t="s">
        <v>150</v>
      </c>
      <c r="B26" s="48">
        <v>200</v>
      </c>
      <c r="C26" s="56" t="s">
        <v>183</v>
      </c>
      <c r="D26" s="52" t="str">
        <f t="shared" si="0"/>
        <v>000 0102 0000000 000 210</v>
      </c>
      <c r="E26" s="53">
        <v>748100</v>
      </c>
      <c r="F26" s="53">
        <v>345111.36</v>
      </c>
      <c r="G26" s="53">
        <f t="shared" si="1"/>
        <v>-402988.64</v>
      </c>
    </row>
    <row r="27" spans="1:7" s="18" customFormat="1" ht="12.75">
      <c r="A27" s="54" t="s">
        <v>152</v>
      </c>
      <c r="B27" s="48">
        <v>200</v>
      </c>
      <c r="C27" s="56" t="s">
        <v>184</v>
      </c>
      <c r="D27" s="52" t="str">
        <f t="shared" si="0"/>
        <v>000 0102 0000000 000 211</v>
      </c>
      <c r="E27" s="53">
        <v>538300</v>
      </c>
      <c r="F27" s="53">
        <v>228410.83</v>
      </c>
      <c r="G27" s="53">
        <f t="shared" si="1"/>
        <v>-309889.17000000004</v>
      </c>
    </row>
    <row r="28" spans="1:7" s="18" customFormat="1" ht="12.75">
      <c r="A28" s="54" t="s">
        <v>154</v>
      </c>
      <c r="B28" s="48">
        <v>200</v>
      </c>
      <c r="C28" s="56" t="s">
        <v>185</v>
      </c>
      <c r="D28" s="52" t="str">
        <f t="shared" si="0"/>
        <v>000 0102 0000000 000 212</v>
      </c>
      <c r="E28" s="53">
        <v>34000</v>
      </c>
      <c r="F28" s="53">
        <v>33921</v>
      </c>
      <c r="G28" s="53">
        <f t="shared" si="1"/>
        <v>-79</v>
      </c>
    </row>
    <row r="29" spans="1:7" s="18" customFormat="1" ht="12.75">
      <c r="A29" s="54" t="s">
        <v>156</v>
      </c>
      <c r="B29" s="48">
        <v>200</v>
      </c>
      <c r="C29" s="56" t="s">
        <v>186</v>
      </c>
      <c r="D29" s="52" t="str">
        <f t="shared" si="0"/>
        <v>000 0102 0000000 000 213</v>
      </c>
      <c r="E29" s="53">
        <v>175800</v>
      </c>
      <c r="F29" s="53">
        <v>82779.53</v>
      </c>
      <c r="G29" s="53">
        <f t="shared" si="1"/>
        <v>-93020.47</v>
      </c>
    </row>
    <row r="30" spans="1:7" s="18" customFormat="1" ht="67.5">
      <c r="A30" s="54" t="s">
        <v>187</v>
      </c>
      <c r="B30" s="48">
        <v>200</v>
      </c>
      <c r="C30" s="56" t="s">
        <v>188</v>
      </c>
      <c r="D30" s="52" t="str">
        <f t="shared" si="0"/>
        <v>000 0104 0000000 000 000</v>
      </c>
      <c r="E30" s="53">
        <v>2876199.85</v>
      </c>
      <c r="F30" s="53">
        <v>1858031.85</v>
      </c>
      <c r="G30" s="53">
        <f t="shared" si="1"/>
        <v>-1018168</v>
      </c>
    </row>
    <row r="31" spans="1:7" s="18" customFormat="1" ht="12.75">
      <c r="A31" s="54" t="s">
        <v>148</v>
      </c>
      <c r="B31" s="48">
        <v>200</v>
      </c>
      <c r="C31" s="56" t="s">
        <v>189</v>
      </c>
      <c r="D31" s="52" t="str">
        <f t="shared" si="0"/>
        <v>000 0104 0000000 000 200</v>
      </c>
      <c r="E31" s="53">
        <v>2748699.85</v>
      </c>
      <c r="F31" s="53">
        <v>1766802.77</v>
      </c>
      <c r="G31" s="53">
        <f t="shared" si="1"/>
        <v>-981897.0800000001</v>
      </c>
    </row>
    <row r="32" spans="1:7" s="18" customFormat="1" ht="22.5">
      <c r="A32" s="54" t="s">
        <v>150</v>
      </c>
      <c r="B32" s="48">
        <v>200</v>
      </c>
      <c r="C32" s="56" t="s">
        <v>190</v>
      </c>
      <c r="D32" s="52" t="str">
        <f t="shared" si="0"/>
        <v>000 0104 0000000 000 210</v>
      </c>
      <c r="E32" s="53">
        <v>2312649.85</v>
      </c>
      <c r="F32" s="53">
        <v>1469081.36</v>
      </c>
      <c r="G32" s="53">
        <f t="shared" si="1"/>
        <v>-843568.49</v>
      </c>
    </row>
    <row r="33" spans="1:7" s="18" customFormat="1" ht="12.75">
      <c r="A33" s="54" t="s">
        <v>152</v>
      </c>
      <c r="B33" s="48">
        <v>200</v>
      </c>
      <c r="C33" s="56" t="s">
        <v>191</v>
      </c>
      <c r="D33" s="52" t="str">
        <f t="shared" si="0"/>
        <v>000 0104 0000000 000 211</v>
      </c>
      <c r="E33" s="53">
        <v>1655800</v>
      </c>
      <c r="F33" s="53">
        <v>1076257.81</v>
      </c>
      <c r="G33" s="53">
        <f t="shared" si="1"/>
        <v>-579542.19</v>
      </c>
    </row>
    <row r="34" spans="1:7" s="18" customFormat="1" ht="12.75">
      <c r="A34" s="54" t="s">
        <v>154</v>
      </c>
      <c r="B34" s="48">
        <v>200</v>
      </c>
      <c r="C34" s="56" t="s">
        <v>192</v>
      </c>
      <c r="D34" s="52" t="str">
        <f t="shared" si="0"/>
        <v>000 0104 0000000 000 212</v>
      </c>
      <c r="E34" s="53">
        <v>156749.85</v>
      </c>
      <c r="F34" s="53">
        <v>71860.12</v>
      </c>
      <c r="G34" s="53">
        <f t="shared" si="1"/>
        <v>-84889.73000000001</v>
      </c>
    </row>
    <row r="35" spans="1:7" s="18" customFormat="1" ht="12.75">
      <c r="A35" s="54" t="s">
        <v>156</v>
      </c>
      <c r="B35" s="48">
        <v>200</v>
      </c>
      <c r="C35" s="56" t="s">
        <v>193</v>
      </c>
      <c r="D35" s="52" t="str">
        <f t="shared" si="0"/>
        <v>000 0104 0000000 000 213</v>
      </c>
      <c r="E35" s="53">
        <v>500100</v>
      </c>
      <c r="F35" s="53">
        <v>320963.43</v>
      </c>
      <c r="G35" s="53">
        <f t="shared" si="1"/>
        <v>-179136.57</v>
      </c>
    </row>
    <row r="36" spans="1:7" s="18" customFormat="1" ht="12.75">
      <c r="A36" s="54" t="s">
        <v>158</v>
      </c>
      <c r="B36" s="48">
        <v>200</v>
      </c>
      <c r="C36" s="56" t="s">
        <v>194</v>
      </c>
      <c r="D36" s="52" t="str">
        <f t="shared" si="0"/>
        <v>000 0104 0000000 000 220</v>
      </c>
      <c r="E36" s="53">
        <v>349350</v>
      </c>
      <c r="F36" s="53">
        <v>228227.24</v>
      </c>
      <c r="G36" s="53">
        <f t="shared" si="1"/>
        <v>-121122.76000000001</v>
      </c>
    </row>
    <row r="37" spans="1:7" s="18" customFormat="1" ht="12.75">
      <c r="A37" s="54" t="s">
        <v>160</v>
      </c>
      <c r="B37" s="48">
        <v>200</v>
      </c>
      <c r="C37" s="56" t="s">
        <v>195</v>
      </c>
      <c r="D37" s="52" t="str">
        <f t="shared" si="0"/>
        <v>000 0104 0000000 000 221</v>
      </c>
      <c r="E37" s="53">
        <v>41600</v>
      </c>
      <c r="F37" s="53">
        <v>20682.86</v>
      </c>
      <c r="G37" s="53">
        <f t="shared" si="1"/>
        <v>-20917.14</v>
      </c>
    </row>
    <row r="38" spans="1:7" s="18" customFormat="1" ht="12.75">
      <c r="A38" s="54" t="s">
        <v>162</v>
      </c>
      <c r="B38" s="48">
        <v>200</v>
      </c>
      <c r="C38" s="56" t="s">
        <v>196</v>
      </c>
      <c r="D38" s="52" t="str">
        <f aca="true" t="shared" si="2" ref="D38:D69">IF(OR(LEFT(C38,5)="000 9",LEFT(C38,5)="000 7"),"X",C38)</f>
        <v>000 0104 0000000 000 222</v>
      </c>
      <c r="E38" s="53">
        <v>2600</v>
      </c>
      <c r="F38" s="53">
        <v>520</v>
      </c>
      <c r="G38" s="53">
        <f t="shared" si="1"/>
        <v>-2080</v>
      </c>
    </row>
    <row r="39" spans="1:7" s="18" customFormat="1" ht="22.5">
      <c r="A39" s="54" t="s">
        <v>164</v>
      </c>
      <c r="B39" s="48">
        <v>200</v>
      </c>
      <c r="C39" s="56" t="s">
        <v>197</v>
      </c>
      <c r="D39" s="52" t="str">
        <f t="shared" si="2"/>
        <v>000 0104 0000000 000 224</v>
      </c>
      <c r="E39" s="53">
        <v>129600</v>
      </c>
      <c r="F39" s="53">
        <v>64824</v>
      </c>
      <c r="G39" s="53">
        <f t="shared" si="1"/>
        <v>-64776</v>
      </c>
    </row>
    <row r="40" spans="1:7" s="18" customFormat="1" ht="22.5">
      <c r="A40" s="54" t="s">
        <v>166</v>
      </c>
      <c r="B40" s="48">
        <v>200</v>
      </c>
      <c r="C40" s="56" t="s">
        <v>198</v>
      </c>
      <c r="D40" s="52" t="str">
        <f t="shared" si="2"/>
        <v>000 0104 0000000 000 225</v>
      </c>
      <c r="E40" s="53">
        <v>69200</v>
      </c>
      <c r="F40" s="53">
        <v>69115</v>
      </c>
      <c r="G40" s="53">
        <f t="shared" si="1"/>
        <v>-85</v>
      </c>
    </row>
    <row r="41" spans="1:7" s="18" customFormat="1" ht="12.75">
      <c r="A41" s="54" t="s">
        <v>168</v>
      </c>
      <c r="B41" s="48">
        <v>200</v>
      </c>
      <c r="C41" s="56" t="s">
        <v>199</v>
      </c>
      <c r="D41" s="52" t="str">
        <f t="shared" si="2"/>
        <v>000 0104 0000000 000 226</v>
      </c>
      <c r="E41" s="53">
        <v>106350</v>
      </c>
      <c r="F41" s="53">
        <v>73085.38</v>
      </c>
      <c r="G41" s="53">
        <f t="shared" si="1"/>
        <v>-33264.619999999995</v>
      </c>
    </row>
    <row r="42" spans="1:7" s="18" customFormat="1" ht="12.75">
      <c r="A42" s="54" t="s">
        <v>170</v>
      </c>
      <c r="B42" s="48">
        <v>200</v>
      </c>
      <c r="C42" s="56" t="s">
        <v>200</v>
      </c>
      <c r="D42" s="52" t="str">
        <f t="shared" si="2"/>
        <v>000 0104 0000000 000 250</v>
      </c>
      <c r="E42" s="53">
        <v>41200</v>
      </c>
      <c r="F42" s="53">
        <v>24045</v>
      </c>
      <c r="G42" s="53">
        <f t="shared" si="1"/>
        <v>-17155</v>
      </c>
    </row>
    <row r="43" spans="1:7" s="18" customFormat="1" ht="33.75">
      <c r="A43" s="54" t="s">
        <v>172</v>
      </c>
      <c r="B43" s="48">
        <v>200</v>
      </c>
      <c r="C43" s="56" t="s">
        <v>201</v>
      </c>
      <c r="D43" s="52" t="str">
        <f t="shared" si="2"/>
        <v>000 0104 0000000 000 251</v>
      </c>
      <c r="E43" s="53">
        <v>41200</v>
      </c>
      <c r="F43" s="53">
        <v>24045</v>
      </c>
      <c r="G43" s="53">
        <f t="shared" si="1"/>
        <v>-17155</v>
      </c>
    </row>
    <row r="44" spans="1:7" s="18" customFormat="1" ht="12.75">
      <c r="A44" s="54" t="s">
        <v>174</v>
      </c>
      <c r="B44" s="48">
        <v>200</v>
      </c>
      <c r="C44" s="56" t="s">
        <v>202</v>
      </c>
      <c r="D44" s="52" t="str">
        <f t="shared" si="2"/>
        <v>000 0104 0000000 000 290</v>
      </c>
      <c r="E44" s="53">
        <v>45500</v>
      </c>
      <c r="F44" s="53">
        <v>45449.17</v>
      </c>
      <c r="G44" s="53">
        <f t="shared" si="1"/>
        <v>-50.830000000001746</v>
      </c>
    </row>
    <row r="45" spans="1:7" s="18" customFormat="1" ht="12.75">
      <c r="A45" s="54" t="s">
        <v>176</v>
      </c>
      <c r="B45" s="48">
        <v>200</v>
      </c>
      <c r="C45" s="56" t="s">
        <v>203</v>
      </c>
      <c r="D45" s="52" t="str">
        <f t="shared" si="2"/>
        <v>000 0104 0000000 000 300</v>
      </c>
      <c r="E45" s="53">
        <v>127500</v>
      </c>
      <c r="F45" s="53">
        <v>91229.08</v>
      </c>
      <c r="G45" s="53">
        <f t="shared" si="1"/>
        <v>-36270.92</v>
      </c>
    </row>
    <row r="46" spans="1:7" s="18" customFormat="1" ht="22.5">
      <c r="A46" s="54" t="s">
        <v>178</v>
      </c>
      <c r="B46" s="48">
        <v>200</v>
      </c>
      <c r="C46" s="56" t="s">
        <v>204</v>
      </c>
      <c r="D46" s="52" t="str">
        <f t="shared" si="2"/>
        <v>000 0104 0000000 000 340</v>
      </c>
      <c r="E46" s="53">
        <v>127500</v>
      </c>
      <c r="F46" s="53">
        <v>91229.08</v>
      </c>
      <c r="G46" s="53">
        <f t="shared" si="1"/>
        <v>-36270.92</v>
      </c>
    </row>
    <row r="47" spans="1:7" s="18" customFormat="1" ht="45">
      <c r="A47" s="54" t="s">
        <v>205</v>
      </c>
      <c r="B47" s="48">
        <v>200</v>
      </c>
      <c r="C47" s="56" t="s">
        <v>206</v>
      </c>
      <c r="D47" s="52" t="str">
        <f t="shared" si="2"/>
        <v>000 0106 0000000 000 000</v>
      </c>
      <c r="E47" s="53">
        <v>20000</v>
      </c>
      <c r="F47" s="53"/>
      <c r="G47" s="53">
        <f t="shared" si="1"/>
        <v>-20000</v>
      </c>
    </row>
    <row r="48" spans="1:7" s="18" customFormat="1" ht="12.75">
      <c r="A48" s="54" t="s">
        <v>148</v>
      </c>
      <c r="B48" s="48">
        <v>200</v>
      </c>
      <c r="C48" s="56" t="s">
        <v>207</v>
      </c>
      <c r="D48" s="52" t="str">
        <f t="shared" si="2"/>
        <v>000 0106 0000000 000 200</v>
      </c>
      <c r="E48" s="53">
        <v>20000</v>
      </c>
      <c r="F48" s="53"/>
      <c r="G48" s="53">
        <f t="shared" si="1"/>
        <v>-20000</v>
      </c>
    </row>
    <row r="49" spans="1:7" s="18" customFormat="1" ht="12.75">
      <c r="A49" s="54" t="s">
        <v>158</v>
      </c>
      <c r="B49" s="48">
        <v>200</v>
      </c>
      <c r="C49" s="56" t="s">
        <v>208</v>
      </c>
      <c r="D49" s="52" t="str">
        <f t="shared" si="2"/>
        <v>000 0106 0000000 000 220</v>
      </c>
      <c r="E49" s="53">
        <v>20000</v>
      </c>
      <c r="F49" s="53"/>
      <c r="G49" s="53">
        <f t="shared" si="1"/>
        <v>-20000</v>
      </c>
    </row>
    <row r="50" spans="1:7" s="18" customFormat="1" ht="12.75">
      <c r="A50" s="54" t="s">
        <v>168</v>
      </c>
      <c r="B50" s="48">
        <v>200</v>
      </c>
      <c r="C50" s="56" t="s">
        <v>209</v>
      </c>
      <c r="D50" s="52" t="str">
        <f t="shared" si="2"/>
        <v>000 0106 0000000 000 226</v>
      </c>
      <c r="E50" s="53">
        <v>20000</v>
      </c>
      <c r="F50" s="53"/>
      <c r="G50" s="53">
        <f t="shared" si="1"/>
        <v>-20000</v>
      </c>
    </row>
    <row r="51" spans="1:7" s="18" customFormat="1" ht="12.75">
      <c r="A51" s="54" t="s">
        <v>210</v>
      </c>
      <c r="B51" s="48">
        <v>200</v>
      </c>
      <c r="C51" s="56" t="s">
        <v>211</v>
      </c>
      <c r="D51" s="52" t="str">
        <f t="shared" si="2"/>
        <v>000 0111 0000000 000 000</v>
      </c>
      <c r="E51" s="53">
        <v>31500</v>
      </c>
      <c r="F51" s="53"/>
      <c r="G51" s="53">
        <f t="shared" si="1"/>
        <v>-31500</v>
      </c>
    </row>
    <row r="52" spans="1:7" s="18" customFormat="1" ht="12.75">
      <c r="A52" s="54" t="s">
        <v>148</v>
      </c>
      <c r="B52" s="48">
        <v>200</v>
      </c>
      <c r="C52" s="56" t="s">
        <v>212</v>
      </c>
      <c r="D52" s="52" t="str">
        <f t="shared" si="2"/>
        <v>000 0111 0000000 000 200</v>
      </c>
      <c r="E52" s="53">
        <v>31500</v>
      </c>
      <c r="F52" s="53"/>
      <c r="G52" s="53">
        <f t="shared" si="1"/>
        <v>-31500</v>
      </c>
    </row>
    <row r="53" spans="1:7" s="18" customFormat="1" ht="12.75">
      <c r="A53" s="54" t="s">
        <v>174</v>
      </c>
      <c r="B53" s="48">
        <v>200</v>
      </c>
      <c r="C53" s="56" t="s">
        <v>213</v>
      </c>
      <c r="D53" s="52" t="str">
        <f t="shared" si="2"/>
        <v>000 0111 0000000 000 290</v>
      </c>
      <c r="E53" s="53">
        <v>31500</v>
      </c>
      <c r="F53" s="53"/>
      <c r="G53" s="53">
        <f t="shared" si="1"/>
        <v>-31500</v>
      </c>
    </row>
    <row r="54" spans="1:7" s="18" customFormat="1" ht="12.75">
      <c r="A54" s="54" t="s">
        <v>214</v>
      </c>
      <c r="B54" s="48">
        <v>200</v>
      </c>
      <c r="C54" s="56" t="s">
        <v>215</v>
      </c>
      <c r="D54" s="52" t="str">
        <f t="shared" si="2"/>
        <v>000 0113 0000000 000 000</v>
      </c>
      <c r="E54" s="53">
        <v>124800</v>
      </c>
      <c r="F54" s="53">
        <v>101821.8</v>
      </c>
      <c r="G54" s="53">
        <f t="shared" si="1"/>
        <v>-22978.199999999997</v>
      </c>
    </row>
    <row r="55" spans="1:7" s="18" customFormat="1" ht="12.75">
      <c r="A55" s="54" t="s">
        <v>148</v>
      </c>
      <c r="B55" s="48">
        <v>200</v>
      </c>
      <c r="C55" s="56" t="s">
        <v>216</v>
      </c>
      <c r="D55" s="52" t="str">
        <f t="shared" si="2"/>
        <v>000 0113 0000000 000 200</v>
      </c>
      <c r="E55" s="53">
        <v>94800</v>
      </c>
      <c r="F55" s="53">
        <v>74629.8</v>
      </c>
      <c r="G55" s="53">
        <f t="shared" si="1"/>
        <v>-20170.199999999997</v>
      </c>
    </row>
    <row r="56" spans="1:7" s="18" customFormat="1" ht="12.75">
      <c r="A56" s="54" t="s">
        <v>158</v>
      </c>
      <c r="B56" s="48">
        <v>200</v>
      </c>
      <c r="C56" s="56" t="s">
        <v>217</v>
      </c>
      <c r="D56" s="52" t="str">
        <f t="shared" si="2"/>
        <v>000 0113 0000000 000 220</v>
      </c>
      <c r="E56" s="53">
        <v>61300</v>
      </c>
      <c r="F56" s="53">
        <v>41189.8</v>
      </c>
      <c r="G56" s="53">
        <f t="shared" si="1"/>
        <v>-20110.199999999997</v>
      </c>
    </row>
    <row r="57" spans="1:7" s="18" customFormat="1" ht="22.5">
      <c r="A57" s="54" t="s">
        <v>166</v>
      </c>
      <c r="B57" s="48">
        <v>200</v>
      </c>
      <c r="C57" s="56" t="s">
        <v>218</v>
      </c>
      <c r="D57" s="52" t="str">
        <f t="shared" si="2"/>
        <v>000 0113 0000000 000 225</v>
      </c>
      <c r="E57" s="53">
        <v>10500</v>
      </c>
      <c r="F57" s="53">
        <v>10409</v>
      </c>
      <c r="G57" s="53">
        <f t="shared" si="1"/>
        <v>-91</v>
      </c>
    </row>
    <row r="58" spans="1:7" s="18" customFormat="1" ht="12.75">
      <c r="A58" s="54" t="s">
        <v>168</v>
      </c>
      <c r="B58" s="48">
        <v>200</v>
      </c>
      <c r="C58" s="56" t="s">
        <v>219</v>
      </c>
      <c r="D58" s="52" t="str">
        <f t="shared" si="2"/>
        <v>000 0113 0000000 000 226</v>
      </c>
      <c r="E58" s="53">
        <v>50800</v>
      </c>
      <c r="F58" s="53">
        <v>30780.8</v>
      </c>
      <c r="G58" s="53">
        <f t="shared" si="1"/>
        <v>-20019.2</v>
      </c>
    </row>
    <row r="59" spans="1:7" s="18" customFormat="1" ht="12.75">
      <c r="A59" s="54" t="s">
        <v>174</v>
      </c>
      <c r="B59" s="48">
        <v>200</v>
      </c>
      <c r="C59" s="56" t="s">
        <v>220</v>
      </c>
      <c r="D59" s="52" t="str">
        <f t="shared" si="2"/>
        <v>000 0113 0000000 000 290</v>
      </c>
      <c r="E59" s="53">
        <v>33500</v>
      </c>
      <c r="F59" s="53">
        <v>33440</v>
      </c>
      <c r="G59" s="53">
        <f t="shared" si="1"/>
        <v>-60</v>
      </c>
    </row>
    <row r="60" spans="1:7" s="18" customFormat="1" ht="12.75">
      <c r="A60" s="54" t="s">
        <v>176</v>
      </c>
      <c r="B60" s="48">
        <v>200</v>
      </c>
      <c r="C60" s="56" t="s">
        <v>221</v>
      </c>
      <c r="D60" s="52" t="str">
        <f t="shared" si="2"/>
        <v>000 0113 0000000 000 300</v>
      </c>
      <c r="E60" s="53">
        <v>30000</v>
      </c>
      <c r="F60" s="53">
        <v>27192</v>
      </c>
      <c r="G60" s="53">
        <f t="shared" si="1"/>
        <v>-2808</v>
      </c>
    </row>
    <row r="61" spans="1:7" s="18" customFormat="1" ht="22.5">
      <c r="A61" s="54" t="s">
        <v>178</v>
      </c>
      <c r="B61" s="48">
        <v>200</v>
      </c>
      <c r="C61" s="56" t="s">
        <v>222</v>
      </c>
      <c r="D61" s="52" t="str">
        <f t="shared" si="2"/>
        <v>000 0113 0000000 000 340</v>
      </c>
      <c r="E61" s="53">
        <v>30000</v>
      </c>
      <c r="F61" s="53">
        <v>27192</v>
      </c>
      <c r="G61" s="53">
        <f t="shared" si="1"/>
        <v>-2808</v>
      </c>
    </row>
    <row r="62" spans="1:7" s="18" customFormat="1" ht="12.75">
      <c r="A62" s="54" t="s">
        <v>223</v>
      </c>
      <c r="B62" s="48">
        <v>200</v>
      </c>
      <c r="C62" s="56" t="s">
        <v>224</v>
      </c>
      <c r="D62" s="52" t="str">
        <f t="shared" si="2"/>
        <v>000 0200 0000000 000 000</v>
      </c>
      <c r="E62" s="53">
        <v>154400</v>
      </c>
      <c r="F62" s="53">
        <v>119214.17</v>
      </c>
      <c r="G62" s="53">
        <f t="shared" si="1"/>
        <v>-35185.83</v>
      </c>
    </row>
    <row r="63" spans="1:7" s="18" customFormat="1" ht="12.75">
      <c r="A63" s="54" t="s">
        <v>148</v>
      </c>
      <c r="B63" s="48">
        <v>200</v>
      </c>
      <c r="C63" s="56" t="s">
        <v>225</v>
      </c>
      <c r="D63" s="52" t="str">
        <f t="shared" si="2"/>
        <v>000 0200 0000000 000 200</v>
      </c>
      <c r="E63" s="53">
        <v>154400</v>
      </c>
      <c r="F63" s="53">
        <v>119214.17</v>
      </c>
      <c r="G63" s="53">
        <f t="shared" si="1"/>
        <v>-35185.83</v>
      </c>
    </row>
    <row r="64" spans="1:7" s="18" customFormat="1" ht="22.5">
      <c r="A64" s="54" t="s">
        <v>150</v>
      </c>
      <c r="B64" s="48">
        <v>200</v>
      </c>
      <c r="C64" s="56" t="s">
        <v>226</v>
      </c>
      <c r="D64" s="52" t="str">
        <f t="shared" si="2"/>
        <v>000 0200 0000000 000 210</v>
      </c>
      <c r="E64" s="53">
        <v>154400</v>
      </c>
      <c r="F64" s="53">
        <v>119214.17</v>
      </c>
      <c r="G64" s="53">
        <f t="shared" si="1"/>
        <v>-35185.83</v>
      </c>
    </row>
    <row r="65" spans="1:7" s="18" customFormat="1" ht="12.75">
      <c r="A65" s="54" t="s">
        <v>152</v>
      </c>
      <c r="B65" s="48">
        <v>200</v>
      </c>
      <c r="C65" s="56" t="s">
        <v>227</v>
      </c>
      <c r="D65" s="52" t="str">
        <f t="shared" si="2"/>
        <v>000 0200 0000000 000 211</v>
      </c>
      <c r="E65" s="53">
        <v>123800</v>
      </c>
      <c r="F65" s="53">
        <v>94100.63</v>
      </c>
      <c r="G65" s="53">
        <f t="shared" si="1"/>
        <v>-29699.369999999995</v>
      </c>
    </row>
    <row r="66" spans="1:7" s="18" customFormat="1" ht="12.75">
      <c r="A66" s="54" t="s">
        <v>156</v>
      </c>
      <c r="B66" s="48">
        <v>200</v>
      </c>
      <c r="C66" s="56" t="s">
        <v>228</v>
      </c>
      <c r="D66" s="52" t="str">
        <f t="shared" si="2"/>
        <v>000 0200 0000000 000 213</v>
      </c>
      <c r="E66" s="53">
        <v>30600</v>
      </c>
      <c r="F66" s="53">
        <v>25113.54</v>
      </c>
      <c r="G66" s="53">
        <f t="shared" si="1"/>
        <v>-5486.459999999999</v>
      </c>
    </row>
    <row r="67" spans="1:7" s="18" customFormat="1" ht="22.5">
      <c r="A67" s="54" t="s">
        <v>229</v>
      </c>
      <c r="B67" s="48">
        <v>200</v>
      </c>
      <c r="C67" s="56" t="s">
        <v>230</v>
      </c>
      <c r="D67" s="52" t="str">
        <f t="shared" si="2"/>
        <v>000 0203 0000000 000 000</v>
      </c>
      <c r="E67" s="53">
        <v>154400</v>
      </c>
      <c r="F67" s="53">
        <v>119214.17</v>
      </c>
      <c r="G67" s="53">
        <f t="shared" si="1"/>
        <v>-35185.83</v>
      </c>
    </row>
    <row r="68" spans="1:7" s="18" customFormat="1" ht="12.75">
      <c r="A68" s="54" t="s">
        <v>148</v>
      </c>
      <c r="B68" s="48">
        <v>200</v>
      </c>
      <c r="C68" s="56" t="s">
        <v>231</v>
      </c>
      <c r="D68" s="52" t="str">
        <f t="shared" si="2"/>
        <v>000 0203 0000000 000 200</v>
      </c>
      <c r="E68" s="53">
        <v>154400</v>
      </c>
      <c r="F68" s="53">
        <v>119214.17</v>
      </c>
      <c r="G68" s="53">
        <f t="shared" si="1"/>
        <v>-35185.83</v>
      </c>
    </row>
    <row r="69" spans="1:7" s="18" customFormat="1" ht="22.5">
      <c r="A69" s="54" t="s">
        <v>150</v>
      </c>
      <c r="B69" s="48">
        <v>200</v>
      </c>
      <c r="C69" s="56" t="s">
        <v>232</v>
      </c>
      <c r="D69" s="52" t="str">
        <f t="shared" si="2"/>
        <v>000 0203 0000000 000 210</v>
      </c>
      <c r="E69" s="53">
        <v>154400</v>
      </c>
      <c r="F69" s="53">
        <v>119214.17</v>
      </c>
      <c r="G69" s="53">
        <f t="shared" si="1"/>
        <v>-35185.83</v>
      </c>
    </row>
    <row r="70" spans="1:7" s="18" customFormat="1" ht="12.75">
      <c r="A70" s="54" t="s">
        <v>152</v>
      </c>
      <c r="B70" s="48">
        <v>200</v>
      </c>
      <c r="C70" s="56" t="s">
        <v>233</v>
      </c>
      <c r="D70" s="52" t="str">
        <f aca="true" t="shared" si="3" ref="D70:D101">IF(OR(LEFT(C70,5)="000 9",LEFT(C70,5)="000 7"),"X",C70)</f>
        <v>000 0203 0000000 000 211</v>
      </c>
      <c r="E70" s="53">
        <v>123800</v>
      </c>
      <c r="F70" s="53">
        <v>94100.63</v>
      </c>
      <c r="G70" s="53">
        <f t="shared" si="1"/>
        <v>-29699.369999999995</v>
      </c>
    </row>
    <row r="71" spans="1:7" s="18" customFormat="1" ht="12.75">
      <c r="A71" s="54" t="s">
        <v>156</v>
      </c>
      <c r="B71" s="48">
        <v>200</v>
      </c>
      <c r="C71" s="56" t="s">
        <v>234</v>
      </c>
      <c r="D71" s="52" t="str">
        <f t="shared" si="3"/>
        <v>000 0203 0000000 000 213</v>
      </c>
      <c r="E71" s="53">
        <v>30600</v>
      </c>
      <c r="F71" s="53">
        <v>25113.54</v>
      </c>
      <c r="G71" s="53">
        <f aca="true" t="shared" si="4" ref="G71:G134">SUM(F71-E71)</f>
        <v>-5486.459999999999</v>
      </c>
    </row>
    <row r="72" spans="1:7" s="18" customFormat="1" ht="22.5">
      <c r="A72" s="54" t="s">
        <v>235</v>
      </c>
      <c r="B72" s="48">
        <v>200</v>
      </c>
      <c r="C72" s="56" t="s">
        <v>236</v>
      </c>
      <c r="D72" s="52" t="str">
        <f t="shared" si="3"/>
        <v>000 0300 0000000 000 000</v>
      </c>
      <c r="E72" s="53">
        <v>263300</v>
      </c>
      <c r="F72" s="53">
        <v>192150</v>
      </c>
      <c r="G72" s="53">
        <f t="shared" si="4"/>
        <v>-71150</v>
      </c>
    </row>
    <row r="73" spans="1:7" s="18" customFormat="1" ht="12.75">
      <c r="A73" s="54" t="s">
        <v>148</v>
      </c>
      <c r="B73" s="48">
        <v>200</v>
      </c>
      <c r="C73" s="56" t="s">
        <v>237</v>
      </c>
      <c r="D73" s="52" t="str">
        <f t="shared" si="3"/>
        <v>000 0300 0000000 000 200</v>
      </c>
      <c r="E73" s="53">
        <v>263300</v>
      </c>
      <c r="F73" s="53">
        <v>192150</v>
      </c>
      <c r="G73" s="53">
        <f t="shared" si="4"/>
        <v>-71150</v>
      </c>
    </row>
    <row r="74" spans="1:7" s="18" customFormat="1" ht="12.75">
      <c r="A74" s="54" t="s">
        <v>170</v>
      </c>
      <c r="B74" s="48">
        <v>200</v>
      </c>
      <c r="C74" s="56" t="s">
        <v>238</v>
      </c>
      <c r="D74" s="52" t="str">
        <f t="shared" si="3"/>
        <v>000 0300 0000000 000 250</v>
      </c>
      <c r="E74" s="53">
        <v>263300</v>
      </c>
      <c r="F74" s="53">
        <v>192150</v>
      </c>
      <c r="G74" s="53">
        <f t="shared" si="4"/>
        <v>-71150</v>
      </c>
    </row>
    <row r="75" spans="1:7" s="18" customFormat="1" ht="33.75">
      <c r="A75" s="54" t="s">
        <v>172</v>
      </c>
      <c r="B75" s="48">
        <v>200</v>
      </c>
      <c r="C75" s="56" t="s">
        <v>239</v>
      </c>
      <c r="D75" s="52" t="str">
        <f t="shared" si="3"/>
        <v>000 0300 0000000 000 251</v>
      </c>
      <c r="E75" s="53">
        <v>263300</v>
      </c>
      <c r="F75" s="53">
        <v>192150</v>
      </c>
      <c r="G75" s="53">
        <f t="shared" si="4"/>
        <v>-71150</v>
      </c>
    </row>
    <row r="76" spans="1:7" s="18" customFormat="1" ht="45">
      <c r="A76" s="54" t="s">
        <v>240</v>
      </c>
      <c r="B76" s="48">
        <v>200</v>
      </c>
      <c r="C76" s="56" t="s">
        <v>241</v>
      </c>
      <c r="D76" s="52" t="str">
        <f t="shared" si="3"/>
        <v>000 0309 0000000 000 000</v>
      </c>
      <c r="E76" s="53">
        <v>263300</v>
      </c>
      <c r="F76" s="53">
        <v>192150</v>
      </c>
      <c r="G76" s="53">
        <f t="shared" si="4"/>
        <v>-71150</v>
      </c>
    </row>
    <row r="77" spans="1:7" s="18" customFormat="1" ht="12.75">
      <c r="A77" s="54" t="s">
        <v>148</v>
      </c>
      <c r="B77" s="48">
        <v>200</v>
      </c>
      <c r="C77" s="56" t="s">
        <v>242</v>
      </c>
      <c r="D77" s="52" t="str">
        <f t="shared" si="3"/>
        <v>000 0309 0000000 000 200</v>
      </c>
      <c r="E77" s="53">
        <v>263300</v>
      </c>
      <c r="F77" s="53">
        <v>192150</v>
      </c>
      <c r="G77" s="53">
        <f t="shared" si="4"/>
        <v>-71150</v>
      </c>
    </row>
    <row r="78" spans="1:7" s="18" customFormat="1" ht="12.75">
      <c r="A78" s="54" t="s">
        <v>170</v>
      </c>
      <c r="B78" s="48">
        <v>200</v>
      </c>
      <c r="C78" s="56" t="s">
        <v>243</v>
      </c>
      <c r="D78" s="52" t="str">
        <f t="shared" si="3"/>
        <v>000 0309 0000000 000 250</v>
      </c>
      <c r="E78" s="53">
        <v>263300</v>
      </c>
      <c r="F78" s="53">
        <v>192150</v>
      </c>
      <c r="G78" s="53">
        <f t="shared" si="4"/>
        <v>-71150</v>
      </c>
    </row>
    <row r="79" spans="1:7" s="18" customFormat="1" ht="33.75">
      <c r="A79" s="54" t="s">
        <v>172</v>
      </c>
      <c r="B79" s="48">
        <v>200</v>
      </c>
      <c r="C79" s="56" t="s">
        <v>244</v>
      </c>
      <c r="D79" s="52" t="str">
        <f t="shared" si="3"/>
        <v>000 0309 0000000 000 251</v>
      </c>
      <c r="E79" s="53">
        <v>263300</v>
      </c>
      <c r="F79" s="53">
        <v>192150</v>
      </c>
      <c r="G79" s="53">
        <f t="shared" si="4"/>
        <v>-71150</v>
      </c>
    </row>
    <row r="80" spans="1:7" s="18" customFormat="1" ht="12.75">
      <c r="A80" s="54" t="s">
        <v>245</v>
      </c>
      <c r="B80" s="48">
        <v>200</v>
      </c>
      <c r="C80" s="56" t="s">
        <v>246</v>
      </c>
      <c r="D80" s="52" t="str">
        <f t="shared" si="3"/>
        <v>000 0400 0000000 000 000</v>
      </c>
      <c r="E80" s="53">
        <v>1079039</v>
      </c>
      <c r="F80" s="53">
        <v>1078907</v>
      </c>
      <c r="G80" s="53">
        <f t="shared" si="4"/>
        <v>-132</v>
      </c>
    </row>
    <row r="81" spans="1:7" s="18" customFormat="1" ht="12.75">
      <c r="A81" s="54" t="s">
        <v>148</v>
      </c>
      <c r="B81" s="48">
        <v>200</v>
      </c>
      <c r="C81" s="56" t="s">
        <v>247</v>
      </c>
      <c r="D81" s="52" t="str">
        <f t="shared" si="3"/>
        <v>000 0400 0000000 000 200</v>
      </c>
      <c r="E81" s="53">
        <v>1079039</v>
      </c>
      <c r="F81" s="53">
        <v>1078907</v>
      </c>
      <c r="G81" s="53">
        <f t="shared" si="4"/>
        <v>-132</v>
      </c>
    </row>
    <row r="82" spans="1:7" s="18" customFormat="1" ht="12.75">
      <c r="A82" s="54" t="s">
        <v>158</v>
      </c>
      <c r="B82" s="48">
        <v>200</v>
      </c>
      <c r="C82" s="56" t="s">
        <v>248</v>
      </c>
      <c r="D82" s="52" t="str">
        <f t="shared" si="3"/>
        <v>000 0400 0000000 000 220</v>
      </c>
      <c r="E82" s="53">
        <v>1079039</v>
      </c>
      <c r="F82" s="53">
        <v>1078907</v>
      </c>
      <c r="G82" s="53">
        <f t="shared" si="4"/>
        <v>-132</v>
      </c>
    </row>
    <row r="83" spans="1:7" s="18" customFormat="1" ht="22.5">
      <c r="A83" s="54" t="s">
        <v>166</v>
      </c>
      <c r="B83" s="48">
        <v>200</v>
      </c>
      <c r="C83" s="56" t="s">
        <v>249</v>
      </c>
      <c r="D83" s="52" t="str">
        <f t="shared" si="3"/>
        <v>000 0400 0000000 000 225</v>
      </c>
      <c r="E83" s="53">
        <v>531739</v>
      </c>
      <c r="F83" s="53">
        <v>531739</v>
      </c>
      <c r="G83" s="53">
        <f t="shared" si="4"/>
        <v>0</v>
      </c>
    </row>
    <row r="84" spans="1:7" s="18" customFormat="1" ht="12.75">
      <c r="A84" s="54" t="s">
        <v>168</v>
      </c>
      <c r="B84" s="48">
        <v>200</v>
      </c>
      <c r="C84" s="56" t="s">
        <v>250</v>
      </c>
      <c r="D84" s="52" t="str">
        <f t="shared" si="3"/>
        <v>000 0400 0000000 000 226</v>
      </c>
      <c r="E84" s="53">
        <v>547300</v>
      </c>
      <c r="F84" s="53">
        <v>547168</v>
      </c>
      <c r="G84" s="53">
        <f t="shared" si="4"/>
        <v>-132</v>
      </c>
    </row>
    <row r="85" spans="1:7" s="18" customFormat="1" ht="12.75">
      <c r="A85" s="54" t="s">
        <v>251</v>
      </c>
      <c r="B85" s="48">
        <v>200</v>
      </c>
      <c r="C85" s="56" t="s">
        <v>252</v>
      </c>
      <c r="D85" s="52" t="str">
        <f t="shared" si="3"/>
        <v>000 0409 0000000 000 000</v>
      </c>
      <c r="E85" s="53">
        <v>1079039</v>
      </c>
      <c r="F85" s="53">
        <v>1078907</v>
      </c>
      <c r="G85" s="53">
        <f t="shared" si="4"/>
        <v>-132</v>
      </c>
    </row>
    <row r="86" spans="1:7" s="18" customFormat="1" ht="12.75">
      <c r="A86" s="54" t="s">
        <v>148</v>
      </c>
      <c r="B86" s="48">
        <v>200</v>
      </c>
      <c r="C86" s="56" t="s">
        <v>253</v>
      </c>
      <c r="D86" s="52" t="str">
        <f t="shared" si="3"/>
        <v>000 0409 0000000 000 200</v>
      </c>
      <c r="E86" s="53">
        <v>1079039</v>
      </c>
      <c r="F86" s="53">
        <v>1078907</v>
      </c>
      <c r="G86" s="53">
        <f t="shared" si="4"/>
        <v>-132</v>
      </c>
    </row>
    <row r="87" spans="1:7" s="18" customFormat="1" ht="12.75">
      <c r="A87" s="54" t="s">
        <v>158</v>
      </c>
      <c r="B87" s="48">
        <v>200</v>
      </c>
      <c r="C87" s="56" t="s">
        <v>254</v>
      </c>
      <c r="D87" s="52" t="str">
        <f t="shared" si="3"/>
        <v>000 0409 0000000 000 220</v>
      </c>
      <c r="E87" s="53">
        <v>1079039</v>
      </c>
      <c r="F87" s="53">
        <v>1078907</v>
      </c>
      <c r="G87" s="53">
        <f t="shared" si="4"/>
        <v>-132</v>
      </c>
    </row>
    <row r="88" spans="1:7" s="18" customFormat="1" ht="22.5">
      <c r="A88" s="54" t="s">
        <v>166</v>
      </c>
      <c r="B88" s="48">
        <v>200</v>
      </c>
      <c r="C88" s="56" t="s">
        <v>255</v>
      </c>
      <c r="D88" s="52" t="str">
        <f t="shared" si="3"/>
        <v>000 0409 0000000 000 225</v>
      </c>
      <c r="E88" s="53">
        <v>531739</v>
      </c>
      <c r="F88" s="53">
        <v>531739</v>
      </c>
      <c r="G88" s="53">
        <f t="shared" si="4"/>
        <v>0</v>
      </c>
    </row>
    <row r="89" spans="1:7" s="18" customFormat="1" ht="12.75">
      <c r="A89" s="54" t="s">
        <v>168</v>
      </c>
      <c r="B89" s="48">
        <v>200</v>
      </c>
      <c r="C89" s="56" t="s">
        <v>256</v>
      </c>
      <c r="D89" s="52" t="str">
        <f t="shared" si="3"/>
        <v>000 0409 0000000 000 226</v>
      </c>
      <c r="E89" s="53">
        <v>547300</v>
      </c>
      <c r="F89" s="53">
        <v>547168</v>
      </c>
      <c r="G89" s="53">
        <f t="shared" si="4"/>
        <v>-132</v>
      </c>
    </row>
    <row r="90" spans="1:7" s="18" customFormat="1" ht="12.75">
      <c r="A90" s="54" t="s">
        <v>257</v>
      </c>
      <c r="B90" s="48">
        <v>200</v>
      </c>
      <c r="C90" s="56" t="s">
        <v>258</v>
      </c>
      <c r="D90" s="52" t="str">
        <f t="shared" si="3"/>
        <v>000 0500 0000000 000 000</v>
      </c>
      <c r="E90" s="53">
        <v>1065935</v>
      </c>
      <c r="F90" s="53">
        <v>1002373.09</v>
      </c>
      <c r="G90" s="53">
        <f t="shared" si="4"/>
        <v>-63561.91000000003</v>
      </c>
    </row>
    <row r="91" spans="1:7" s="18" customFormat="1" ht="12.75">
      <c r="A91" s="54" t="s">
        <v>148</v>
      </c>
      <c r="B91" s="48">
        <v>200</v>
      </c>
      <c r="C91" s="56" t="s">
        <v>259</v>
      </c>
      <c r="D91" s="52" t="str">
        <f t="shared" si="3"/>
        <v>000 0500 0000000 000 200</v>
      </c>
      <c r="E91" s="53">
        <v>1037235</v>
      </c>
      <c r="F91" s="53">
        <v>973832.59</v>
      </c>
      <c r="G91" s="53">
        <f t="shared" si="4"/>
        <v>-63402.41000000003</v>
      </c>
    </row>
    <row r="92" spans="1:7" s="18" customFormat="1" ht="12.75">
      <c r="A92" s="54" t="s">
        <v>158</v>
      </c>
      <c r="B92" s="48">
        <v>200</v>
      </c>
      <c r="C92" s="56" t="s">
        <v>260</v>
      </c>
      <c r="D92" s="52" t="str">
        <f t="shared" si="3"/>
        <v>000 0500 0000000 000 220</v>
      </c>
      <c r="E92" s="53">
        <v>957661</v>
      </c>
      <c r="F92" s="53">
        <v>957245.59</v>
      </c>
      <c r="G92" s="53">
        <f t="shared" si="4"/>
        <v>-415.4100000000326</v>
      </c>
    </row>
    <row r="93" spans="1:7" s="18" customFormat="1" ht="12.75">
      <c r="A93" s="54" t="s">
        <v>261</v>
      </c>
      <c r="B93" s="48">
        <v>200</v>
      </c>
      <c r="C93" s="56" t="s">
        <v>262</v>
      </c>
      <c r="D93" s="52" t="str">
        <f t="shared" si="3"/>
        <v>000 0500 0000000 000 223</v>
      </c>
      <c r="E93" s="53">
        <v>758500</v>
      </c>
      <c r="F93" s="53">
        <v>758465.57</v>
      </c>
      <c r="G93" s="53">
        <f t="shared" si="4"/>
        <v>-34.43000000005122</v>
      </c>
    </row>
    <row r="94" spans="1:7" s="18" customFormat="1" ht="22.5">
      <c r="A94" s="54" t="s">
        <v>166</v>
      </c>
      <c r="B94" s="48">
        <v>200</v>
      </c>
      <c r="C94" s="56" t="s">
        <v>263</v>
      </c>
      <c r="D94" s="52" t="str">
        <f t="shared" si="3"/>
        <v>000 0500 0000000 000 225</v>
      </c>
      <c r="E94" s="53">
        <v>144661</v>
      </c>
      <c r="F94" s="53">
        <v>144358.24</v>
      </c>
      <c r="G94" s="53">
        <f t="shared" si="4"/>
        <v>-302.7600000000093</v>
      </c>
    </row>
    <row r="95" spans="1:7" s="18" customFormat="1" ht="12.75">
      <c r="A95" s="54" t="s">
        <v>168</v>
      </c>
      <c r="B95" s="48">
        <v>200</v>
      </c>
      <c r="C95" s="56" t="s">
        <v>264</v>
      </c>
      <c r="D95" s="52" t="str">
        <f t="shared" si="3"/>
        <v>000 0500 0000000 000 226</v>
      </c>
      <c r="E95" s="53">
        <v>54500</v>
      </c>
      <c r="F95" s="53">
        <v>54421.78</v>
      </c>
      <c r="G95" s="53">
        <f t="shared" si="4"/>
        <v>-78.22000000000116</v>
      </c>
    </row>
    <row r="96" spans="1:7" s="18" customFormat="1" ht="22.5">
      <c r="A96" s="54" t="s">
        <v>265</v>
      </c>
      <c r="B96" s="48">
        <v>200</v>
      </c>
      <c r="C96" s="56" t="s">
        <v>266</v>
      </c>
      <c r="D96" s="52" t="str">
        <f t="shared" si="3"/>
        <v>000 0500 0000000 000 240</v>
      </c>
      <c r="E96" s="53">
        <v>79574</v>
      </c>
      <c r="F96" s="53">
        <v>16587</v>
      </c>
      <c r="G96" s="53">
        <f t="shared" si="4"/>
        <v>-62987</v>
      </c>
    </row>
    <row r="97" spans="1:7" s="18" customFormat="1" ht="45">
      <c r="A97" s="54" t="s">
        <v>267</v>
      </c>
      <c r="B97" s="48">
        <v>200</v>
      </c>
      <c r="C97" s="56" t="s">
        <v>268</v>
      </c>
      <c r="D97" s="52" t="str">
        <f t="shared" si="3"/>
        <v>000 0500 0000000 000 242</v>
      </c>
      <c r="E97" s="53">
        <v>79574</v>
      </c>
      <c r="F97" s="53">
        <v>16587</v>
      </c>
      <c r="G97" s="53">
        <f t="shared" si="4"/>
        <v>-62987</v>
      </c>
    </row>
    <row r="98" spans="1:7" s="18" customFormat="1" ht="12.75">
      <c r="A98" s="54" t="s">
        <v>176</v>
      </c>
      <c r="B98" s="48">
        <v>200</v>
      </c>
      <c r="C98" s="56" t="s">
        <v>269</v>
      </c>
      <c r="D98" s="52" t="str">
        <f t="shared" si="3"/>
        <v>000 0500 0000000 000 300</v>
      </c>
      <c r="E98" s="53">
        <v>28700</v>
      </c>
      <c r="F98" s="53">
        <v>28540.5</v>
      </c>
      <c r="G98" s="53">
        <f t="shared" si="4"/>
        <v>-159.5</v>
      </c>
    </row>
    <row r="99" spans="1:7" s="18" customFormat="1" ht="22.5">
      <c r="A99" s="54" t="s">
        <v>178</v>
      </c>
      <c r="B99" s="48">
        <v>200</v>
      </c>
      <c r="C99" s="56" t="s">
        <v>270</v>
      </c>
      <c r="D99" s="52" t="str">
        <f t="shared" si="3"/>
        <v>000 0500 0000000 000 340</v>
      </c>
      <c r="E99" s="53">
        <v>28700</v>
      </c>
      <c r="F99" s="53">
        <v>28540.5</v>
      </c>
      <c r="G99" s="53">
        <f t="shared" si="4"/>
        <v>-159.5</v>
      </c>
    </row>
    <row r="100" spans="1:7" s="18" customFormat="1" ht="12.75">
      <c r="A100" s="54" t="s">
        <v>271</v>
      </c>
      <c r="B100" s="48">
        <v>200</v>
      </c>
      <c r="C100" s="56" t="s">
        <v>272</v>
      </c>
      <c r="D100" s="52" t="str">
        <f t="shared" si="3"/>
        <v>000 0502 0000000 000 000</v>
      </c>
      <c r="E100" s="53">
        <v>129274</v>
      </c>
      <c r="F100" s="53">
        <v>66287</v>
      </c>
      <c r="G100" s="53">
        <f t="shared" si="4"/>
        <v>-62987</v>
      </c>
    </row>
    <row r="101" spans="1:7" s="18" customFormat="1" ht="12.75">
      <c r="A101" s="54" t="s">
        <v>148</v>
      </c>
      <c r="B101" s="48">
        <v>200</v>
      </c>
      <c r="C101" s="56" t="s">
        <v>273</v>
      </c>
      <c r="D101" s="52" t="str">
        <f t="shared" si="3"/>
        <v>000 0502 0000000 000 200</v>
      </c>
      <c r="E101" s="53">
        <v>129274</v>
      </c>
      <c r="F101" s="53">
        <v>66287</v>
      </c>
      <c r="G101" s="53">
        <f t="shared" si="4"/>
        <v>-62987</v>
      </c>
    </row>
    <row r="102" spans="1:7" s="18" customFormat="1" ht="12.75">
      <c r="A102" s="54" t="s">
        <v>158</v>
      </c>
      <c r="B102" s="48">
        <v>200</v>
      </c>
      <c r="C102" s="56" t="s">
        <v>274</v>
      </c>
      <c r="D102" s="52" t="str">
        <f aca="true" t="shared" si="5" ref="D102:D133">IF(OR(LEFT(C102,5)="000 9",LEFT(C102,5)="000 7"),"X",C102)</f>
        <v>000 0502 0000000 000 220</v>
      </c>
      <c r="E102" s="53">
        <v>49700</v>
      </c>
      <c r="F102" s="53">
        <v>49700</v>
      </c>
      <c r="G102" s="53">
        <f t="shared" si="4"/>
        <v>0</v>
      </c>
    </row>
    <row r="103" spans="1:7" s="18" customFormat="1" ht="22.5">
      <c r="A103" s="54" t="s">
        <v>166</v>
      </c>
      <c r="B103" s="48">
        <v>200</v>
      </c>
      <c r="C103" s="56" t="s">
        <v>275</v>
      </c>
      <c r="D103" s="52" t="str">
        <f t="shared" si="5"/>
        <v>000 0502 0000000 000 225</v>
      </c>
      <c r="E103" s="53">
        <v>29700</v>
      </c>
      <c r="F103" s="53">
        <v>29700</v>
      </c>
      <c r="G103" s="53">
        <f t="shared" si="4"/>
        <v>0</v>
      </c>
    </row>
    <row r="104" spans="1:7" s="18" customFormat="1" ht="12.75">
      <c r="A104" s="54" t="s">
        <v>168</v>
      </c>
      <c r="B104" s="48">
        <v>200</v>
      </c>
      <c r="C104" s="56" t="s">
        <v>276</v>
      </c>
      <c r="D104" s="52" t="str">
        <f t="shared" si="5"/>
        <v>000 0502 0000000 000 226</v>
      </c>
      <c r="E104" s="53">
        <v>20000</v>
      </c>
      <c r="F104" s="53">
        <v>20000</v>
      </c>
      <c r="G104" s="53">
        <f t="shared" si="4"/>
        <v>0</v>
      </c>
    </row>
    <row r="105" spans="1:7" s="18" customFormat="1" ht="22.5">
      <c r="A105" s="54" t="s">
        <v>265</v>
      </c>
      <c r="B105" s="48">
        <v>200</v>
      </c>
      <c r="C105" s="56" t="s">
        <v>277</v>
      </c>
      <c r="D105" s="52" t="str">
        <f t="shared" si="5"/>
        <v>000 0502 0000000 000 240</v>
      </c>
      <c r="E105" s="53">
        <v>79574</v>
      </c>
      <c r="F105" s="53">
        <v>16587</v>
      </c>
      <c r="G105" s="53">
        <f t="shared" si="4"/>
        <v>-62987</v>
      </c>
    </row>
    <row r="106" spans="1:7" s="18" customFormat="1" ht="45">
      <c r="A106" s="54" t="s">
        <v>267</v>
      </c>
      <c r="B106" s="48">
        <v>200</v>
      </c>
      <c r="C106" s="56" t="s">
        <v>278</v>
      </c>
      <c r="D106" s="52" t="str">
        <f t="shared" si="5"/>
        <v>000 0502 0000000 000 242</v>
      </c>
      <c r="E106" s="53">
        <v>79574</v>
      </c>
      <c r="F106" s="53">
        <v>16587</v>
      </c>
      <c r="G106" s="53">
        <f t="shared" si="4"/>
        <v>-62987</v>
      </c>
    </row>
    <row r="107" spans="1:7" s="18" customFormat="1" ht="12.75">
      <c r="A107" s="54" t="s">
        <v>279</v>
      </c>
      <c r="B107" s="48">
        <v>200</v>
      </c>
      <c r="C107" s="56" t="s">
        <v>280</v>
      </c>
      <c r="D107" s="52" t="str">
        <f t="shared" si="5"/>
        <v>000 0503 0000000 000 000</v>
      </c>
      <c r="E107" s="53">
        <v>936661</v>
      </c>
      <c r="F107" s="53">
        <v>936086.09</v>
      </c>
      <c r="G107" s="53">
        <f t="shared" si="4"/>
        <v>-574.9100000000326</v>
      </c>
    </row>
    <row r="108" spans="1:7" s="18" customFormat="1" ht="12.75">
      <c r="A108" s="54" t="s">
        <v>148</v>
      </c>
      <c r="B108" s="48">
        <v>200</v>
      </c>
      <c r="C108" s="56" t="s">
        <v>281</v>
      </c>
      <c r="D108" s="52" t="str">
        <f t="shared" si="5"/>
        <v>000 0503 0000000 000 200</v>
      </c>
      <c r="E108" s="53">
        <v>907961</v>
      </c>
      <c r="F108" s="53">
        <v>907545.59</v>
      </c>
      <c r="G108" s="53">
        <f t="shared" si="4"/>
        <v>-415.4100000000326</v>
      </c>
    </row>
    <row r="109" spans="1:7" s="18" customFormat="1" ht="12.75">
      <c r="A109" s="54" t="s">
        <v>158</v>
      </c>
      <c r="B109" s="48">
        <v>200</v>
      </c>
      <c r="C109" s="56" t="s">
        <v>282</v>
      </c>
      <c r="D109" s="52" t="str">
        <f t="shared" si="5"/>
        <v>000 0503 0000000 000 220</v>
      </c>
      <c r="E109" s="53">
        <v>907961</v>
      </c>
      <c r="F109" s="53">
        <v>907545.59</v>
      </c>
      <c r="G109" s="53">
        <f t="shared" si="4"/>
        <v>-415.4100000000326</v>
      </c>
    </row>
    <row r="110" spans="1:7" s="18" customFormat="1" ht="12.75">
      <c r="A110" s="54" t="s">
        <v>261</v>
      </c>
      <c r="B110" s="48">
        <v>200</v>
      </c>
      <c r="C110" s="56" t="s">
        <v>283</v>
      </c>
      <c r="D110" s="52" t="str">
        <f t="shared" si="5"/>
        <v>000 0503 0000000 000 223</v>
      </c>
      <c r="E110" s="53">
        <v>758500</v>
      </c>
      <c r="F110" s="53">
        <v>758465.57</v>
      </c>
      <c r="G110" s="53">
        <f t="shared" si="4"/>
        <v>-34.43000000005122</v>
      </c>
    </row>
    <row r="111" spans="1:7" s="18" customFormat="1" ht="22.5">
      <c r="A111" s="54" t="s">
        <v>166</v>
      </c>
      <c r="B111" s="48">
        <v>200</v>
      </c>
      <c r="C111" s="56" t="s">
        <v>284</v>
      </c>
      <c r="D111" s="52" t="str">
        <f t="shared" si="5"/>
        <v>000 0503 0000000 000 225</v>
      </c>
      <c r="E111" s="53">
        <v>114961</v>
      </c>
      <c r="F111" s="53">
        <v>114658.24</v>
      </c>
      <c r="G111" s="53">
        <f t="shared" si="4"/>
        <v>-302.75999999999476</v>
      </c>
    </row>
    <row r="112" spans="1:7" s="18" customFormat="1" ht="12.75">
      <c r="A112" s="54" t="s">
        <v>168</v>
      </c>
      <c r="B112" s="48">
        <v>200</v>
      </c>
      <c r="C112" s="56" t="s">
        <v>285</v>
      </c>
      <c r="D112" s="52" t="str">
        <f t="shared" si="5"/>
        <v>000 0503 0000000 000 226</v>
      </c>
      <c r="E112" s="53">
        <v>34500</v>
      </c>
      <c r="F112" s="53">
        <v>34421.78</v>
      </c>
      <c r="G112" s="53">
        <f t="shared" si="4"/>
        <v>-78.22000000000116</v>
      </c>
    </row>
    <row r="113" spans="1:7" s="18" customFormat="1" ht="12.75">
      <c r="A113" s="54" t="s">
        <v>176</v>
      </c>
      <c r="B113" s="48">
        <v>200</v>
      </c>
      <c r="C113" s="56" t="s">
        <v>286</v>
      </c>
      <c r="D113" s="52" t="str">
        <f t="shared" si="5"/>
        <v>000 0503 0000000 000 300</v>
      </c>
      <c r="E113" s="53">
        <v>28700</v>
      </c>
      <c r="F113" s="53">
        <v>28540.5</v>
      </c>
      <c r="G113" s="53">
        <f t="shared" si="4"/>
        <v>-159.5</v>
      </c>
    </row>
    <row r="114" spans="1:7" s="18" customFormat="1" ht="22.5">
      <c r="A114" s="54" t="s">
        <v>178</v>
      </c>
      <c r="B114" s="48">
        <v>200</v>
      </c>
      <c r="C114" s="56" t="s">
        <v>287</v>
      </c>
      <c r="D114" s="52" t="str">
        <f t="shared" si="5"/>
        <v>000 0503 0000000 000 340</v>
      </c>
      <c r="E114" s="53">
        <v>28700</v>
      </c>
      <c r="F114" s="53">
        <v>28540.5</v>
      </c>
      <c r="G114" s="53">
        <f t="shared" si="4"/>
        <v>-159.5</v>
      </c>
    </row>
    <row r="115" spans="1:7" s="18" customFormat="1" ht="12.75">
      <c r="A115" s="54" t="s">
        <v>288</v>
      </c>
      <c r="B115" s="48">
        <v>200</v>
      </c>
      <c r="C115" s="56" t="s">
        <v>289</v>
      </c>
      <c r="D115" s="52" t="str">
        <f t="shared" si="5"/>
        <v>000 0800 0000000 000 000</v>
      </c>
      <c r="E115" s="53">
        <v>7986600</v>
      </c>
      <c r="F115" s="53">
        <v>4707110.98</v>
      </c>
      <c r="G115" s="53">
        <f t="shared" si="4"/>
        <v>-3279489.0199999996</v>
      </c>
    </row>
    <row r="116" spans="1:7" s="18" customFormat="1" ht="12.75">
      <c r="A116" s="54" t="s">
        <v>148</v>
      </c>
      <c r="B116" s="48">
        <v>200</v>
      </c>
      <c r="C116" s="56" t="s">
        <v>290</v>
      </c>
      <c r="D116" s="52" t="str">
        <f t="shared" si="5"/>
        <v>000 0800 0000000 000 200</v>
      </c>
      <c r="E116" s="53">
        <v>7986600</v>
      </c>
      <c r="F116" s="53">
        <v>4707110.98</v>
      </c>
      <c r="G116" s="53">
        <f t="shared" si="4"/>
        <v>-3279489.0199999996</v>
      </c>
    </row>
    <row r="117" spans="1:7" s="18" customFormat="1" ht="22.5">
      <c r="A117" s="54" t="s">
        <v>265</v>
      </c>
      <c r="B117" s="48">
        <v>200</v>
      </c>
      <c r="C117" s="56" t="s">
        <v>291</v>
      </c>
      <c r="D117" s="52" t="str">
        <f t="shared" si="5"/>
        <v>000 0800 0000000 000 240</v>
      </c>
      <c r="E117" s="53">
        <v>7986600</v>
      </c>
      <c r="F117" s="53">
        <v>4707110.98</v>
      </c>
      <c r="G117" s="53">
        <f t="shared" si="4"/>
        <v>-3279489.0199999996</v>
      </c>
    </row>
    <row r="118" spans="1:7" s="18" customFormat="1" ht="33.75">
      <c r="A118" s="54" t="s">
        <v>292</v>
      </c>
      <c r="B118" s="48">
        <v>200</v>
      </c>
      <c r="C118" s="56" t="s">
        <v>293</v>
      </c>
      <c r="D118" s="52" t="str">
        <f t="shared" si="5"/>
        <v>000 0800 0000000 000 241</v>
      </c>
      <c r="E118" s="53">
        <v>7986600</v>
      </c>
      <c r="F118" s="53">
        <v>4707110.98</v>
      </c>
      <c r="G118" s="53">
        <f t="shared" si="4"/>
        <v>-3279489.0199999996</v>
      </c>
    </row>
    <row r="119" spans="1:7" s="18" customFormat="1" ht="12.75">
      <c r="A119" s="54" t="s">
        <v>294</v>
      </c>
      <c r="B119" s="48">
        <v>200</v>
      </c>
      <c r="C119" s="56" t="s">
        <v>295</v>
      </c>
      <c r="D119" s="52" t="str">
        <f t="shared" si="5"/>
        <v>000 0801 0000000 000 000</v>
      </c>
      <c r="E119" s="53">
        <v>7986600</v>
      </c>
      <c r="F119" s="53">
        <v>4707110.98</v>
      </c>
      <c r="G119" s="53">
        <f t="shared" si="4"/>
        <v>-3279489.0199999996</v>
      </c>
    </row>
    <row r="120" spans="1:7" s="18" customFormat="1" ht="12.75">
      <c r="A120" s="54" t="s">
        <v>148</v>
      </c>
      <c r="B120" s="48">
        <v>200</v>
      </c>
      <c r="C120" s="56" t="s">
        <v>296</v>
      </c>
      <c r="D120" s="52" t="str">
        <f t="shared" si="5"/>
        <v>000 0801 0000000 000 200</v>
      </c>
      <c r="E120" s="53">
        <v>7986600</v>
      </c>
      <c r="F120" s="53">
        <v>4707110.98</v>
      </c>
      <c r="G120" s="53">
        <f t="shared" si="4"/>
        <v>-3279489.0199999996</v>
      </c>
    </row>
    <row r="121" spans="1:7" s="18" customFormat="1" ht="22.5">
      <c r="A121" s="54" t="s">
        <v>265</v>
      </c>
      <c r="B121" s="48">
        <v>200</v>
      </c>
      <c r="C121" s="56" t="s">
        <v>297</v>
      </c>
      <c r="D121" s="52" t="str">
        <f t="shared" si="5"/>
        <v>000 0801 0000000 000 240</v>
      </c>
      <c r="E121" s="53">
        <v>7986600</v>
      </c>
      <c r="F121" s="53">
        <v>4707110.98</v>
      </c>
      <c r="G121" s="53">
        <f t="shared" si="4"/>
        <v>-3279489.0199999996</v>
      </c>
    </row>
    <row r="122" spans="1:7" s="18" customFormat="1" ht="33.75">
      <c r="A122" s="54" t="s">
        <v>292</v>
      </c>
      <c r="B122" s="48">
        <v>200</v>
      </c>
      <c r="C122" s="56" t="s">
        <v>298</v>
      </c>
      <c r="D122" s="52" t="str">
        <f t="shared" si="5"/>
        <v>000 0801 0000000 000 241</v>
      </c>
      <c r="E122" s="53">
        <v>7986600</v>
      </c>
      <c r="F122" s="53">
        <v>4707110.98</v>
      </c>
      <c r="G122" s="53">
        <f t="shared" si="4"/>
        <v>-3279489.0199999996</v>
      </c>
    </row>
    <row r="123" spans="1:7" s="18" customFormat="1" ht="12.75">
      <c r="A123" s="54" t="s">
        <v>299</v>
      </c>
      <c r="B123" s="48">
        <v>200</v>
      </c>
      <c r="C123" s="56" t="s">
        <v>300</v>
      </c>
      <c r="D123" s="52" t="str">
        <f t="shared" si="5"/>
        <v>000 1000 0000000 000 000</v>
      </c>
      <c r="E123" s="53">
        <v>28500</v>
      </c>
      <c r="F123" s="53">
        <v>28500</v>
      </c>
      <c r="G123" s="53">
        <f t="shared" si="4"/>
        <v>0</v>
      </c>
    </row>
    <row r="124" spans="1:7" s="18" customFormat="1" ht="12.75">
      <c r="A124" s="54" t="s">
        <v>148</v>
      </c>
      <c r="B124" s="48">
        <v>200</v>
      </c>
      <c r="C124" s="56" t="s">
        <v>301</v>
      </c>
      <c r="D124" s="52" t="str">
        <f t="shared" si="5"/>
        <v>000 1000 0000000 000 200</v>
      </c>
      <c r="E124" s="53">
        <v>28500</v>
      </c>
      <c r="F124" s="53">
        <v>28500</v>
      </c>
      <c r="G124" s="53">
        <f t="shared" si="4"/>
        <v>0</v>
      </c>
    </row>
    <row r="125" spans="1:7" s="18" customFormat="1" ht="12.75">
      <c r="A125" s="54" t="s">
        <v>302</v>
      </c>
      <c r="B125" s="48">
        <v>200</v>
      </c>
      <c r="C125" s="56" t="s">
        <v>303</v>
      </c>
      <c r="D125" s="52" t="str">
        <f t="shared" si="5"/>
        <v>000 1000 0000000 000 260</v>
      </c>
      <c r="E125" s="53">
        <v>28500</v>
      </c>
      <c r="F125" s="53">
        <v>28500</v>
      </c>
      <c r="G125" s="53">
        <f t="shared" si="4"/>
        <v>0</v>
      </c>
    </row>
    <row r="126" spans="1:7" s="18" customFormat="1" ht="22.5">
      <c r="A126" s="54" t="s">
        <v>304</v>
      </c>
      <c r="B126" s="48">
        <v>200</v>
      </c>
      <c r="C126" s="56" t="s">
        <v>305</v>
      </c>
      <c r="D126" s="52" t="str">
        <f t="shared" si="5"/>
        <v>000 1000 0000000 000 262</v>
      </c>
      <c r="E126" s="53">
        <v>28500</v>
      </c>
      <c r="F126" s="53">
        <v>28500</v>
      </c>
      <c r="G126" s="53">
        <f t="shared" si="4"/>
        <v>0</v>
      </c>
    </row>
    <row r="127" spans="1:7" s="18" customFormat="1" ht="12.75">
      <c r="A127" s="54" t="s">
        <v>306</v>
      </c>
      <c r="B127" s="48">
        <v>200</v>
      </c>
      <c r="C127" s="56" t="s">
        <v>307</v>
      </c>
      <c r="D127" s="52" t="str">
        <f t="shared" si="5"/>
        <v>000 1003 0000000 000 000</v>
      </c>
      <c r="E127" s="53">
        <v>28500</v>
      </c>
      <c r="F127" s="53">
        <v>28500</v>
      </c>
      <c r="G127" s="53">
        <f t="shared" si="4"/>
        <v>0</v>
      </c>
    </row>
    <row r="128" spans="1:7" s="18" customFormat="1" ht="12.75">
      <c r="A128" s="54" t="s">
        <v>148</v>
      </c>
      <c r="B128" s="48">
        <v>200</v>
      </c>
      <c r="C128" s="56" t="s">
        <v>308</v>
      </c>
      <c r="D128" s="52" t="str">
        <f t="shared" si="5"/>
        <v>000 1003 0000000 000 200</v>
      </c>
      <c r="E128" s="53">
        <v>28500</v>
      </c>
      <c r="F128" s="53">
        <v>28500</v>
      </c>
      <c r="G128" s="53">
        <f t="shared" si="4"/>
        <v>0</v>
      </c>
    </row>
    <row r="129" spans="1:7" s="18" customFormat="1" ht="12.75">
      <c r="A129" s="54" t="s">
        <v>302</v>
      </c>
      <c r="B129" s="48">
        <v>200</v>
      </c>
      <c r="C129" s="56" t="s">
        <v>309</v>
      </c>
      <c r="D129" s="52" t="str">
        <f t="shared" si="5"/>
        <v>000 1003 0000000 000 260</v>
      </c>
      <c r="E129" s="53">
        <v>28500</v>
      </c>
      <c r="F129" s="53">
        <v>28500</v>
      </c>
      <c r="G129" s="53">
        <f t="shared" si="4"/>
        <v>0</v>
      </c>
    </row>
    <row r="130" spans="1:7" s="18" customFormat="1" ht="22.5">
      <c r="A130" s="54" t="s">
        <v>304</v>
      </c>
      <c r="B130" s="48">
        <v>200</v>
      </c>
      <c r="C130" s="56" t="s">
        <v>310</v>
      </c>
      <c r="D130" s="52" t="str">
        <f t="shared" si="5"/>
        <v>000 1003 0000000 000 262</v>
      </c>
      <c r="E130" s="53">
        <v>28500</v>
      </c>
      <c r="F130" s="53">
        <v>28500</v>
      </c>
      <c r="G130" s="53">
        <f t="shared" si="4"/>
        <v>0</v>
      </c>
    </row>
    <row r="131" spans="1:7" s="18" customFormat="1" ht="12.75">
      <c r="A131" s="54" t="s">
        <v>311</v>
      </c>
      <c r="B131" s="48">
        <v>200</v>
      </c>
      <c r="C131" s="56" t="s">
        <v>312</v>
      </c>
      <c r="D131" s="52" t="str">
        <f t="shared" si="5"/>
        <v>000 1100 0000000 000 000</v>
      </c>
      <c r="E131" s="53">
        <v>4000</v>
      </c>
      <c r="F131" s="53"/>
      <c r="G131" s="53">
        <f t="shared" si="4"/>
        <v>-4000</v>
      </c>
    </row>
    <row r="132" spans="1:7" s="18" customFormat="1" ht="12.75">
      <c r="A132" s="54" t="s">
        <v>176</v>
      </c>
      <c r="B132" s="48">
        <v>200</v>
      </c>
      <c r="C132" s="56" t="s">
        <v>313</v>
      </c>
      <c r="D132" s="52" t="str">
        <f t="shared" si="5"/>
        <v>000 1100 0000000 000 300</v>
      </c>
      <c r="E132" s="53">
        <v>4000</v>
      </c>
      <c r="F132" s="53"/>
      <c r="G132" s="53">
        <f t="shared" si="4"/>
        <v>-4000</v>
      </c>
    </row>
    <row r="133" spans="1:7" s="18" customFormat="1" ht="22.5">
      <c r="A133" s="54" t="s">
        <v>178</v>
      </c>
      <c r="B133" s="48">
        <v>200</v>
      </c>
      <c r="C133" s="56" t="s">
        <v>314</v>
      </c>
      <c r="D133" s="52" t="str">
        <f t="shared" si="5"/>
        <v>000 1100 0000000 000 340</v>
      </c>
      <c r="E133" s="53">
        <v>4000</v>
      </c>
      <c r="F133" s="53"/>
      <c r="G133" s="53">
        <f t="shared" si="4"/>
        <v>-4000</v>
      </c>
    </row>
    <row r="134" spans="1:7" s="18" customFormat="1" ht="12.75">
      <c r="A134" s="54" t="s">
        <v>315</v>
      </c>
      <c r="B134" s="48">
        <v>200</v>
      </c>
      <c r="C134" s="56" t="s">
        <v>316</v>
      </c>
      <c r="D134" s="52" t="str">
        <f aca="true" t="shared" si="6" ref="D134:D145">IF(OR(LEFT(C134,5)="000 9",LEFT(C134,5)="000 7"),"X",C134)</f>
        <v>000 1101 0000000 000 000</v>
      </c>
      <c r="E134" s="53">
        <v>4000</v>
      </c>
      <c r="F134" s="53"/>
      <c r="G134" s="53">
        <f t="shared" si="4"/>
        <v>-4000</v>
      </c>
    </row>
    <row r="135" spans="1:7" s="18" customFormat="1" ht="12.75">
      <c r="A135" s="54" t="s">
        <v>176</v>
      </c>
      <c r="B135" s="48">
        <v>200</v>
      </c>
      <c r="C135" s="56" t="s">
        <v>317</v>
      </c>
      <c r="D135" s="52" t="str">
        <f t="shared" si="6"/>
        <v>000 1101 0000000 000 300</v>
      </c>
      <c r="E135" s="53">
        <v>4000</v>
      </c>
      <c r="F135" s="53"/>
      <c r="G135" s="53">
        <f aca="true" t="shared" si="7" ref="G135:G145">SUM(F135-E135)</f>
        <v>-4000</v>
      </c>
    </row>
    <row r="136" spans="1:7" s="18" customFormat="1" ht="22.5">
      <c r="A136" s="54" t="s">
        <v>178</v>
      </c>
      <c r="B136" s="48">
        <v>200</v>
      </c>
      <c r="C136" s="56" t="s">
        <v>318</v>
      </c>
      <c r="D136" s="52" t="str">
        <f t="shared" si="6"/>
        <v>000 1101 0000000 000 340</v>
      </c>
      <c r="E136" s="53">
        <v>4000</v>
      </c>
      <c r="F136" s="53"/>
      <c r="G136" s="53">
        <f t="shared" si="7"/>
        <v>-4000</v>
      </c>
    </row>
    <row r="137" spans="1:7" s="18" customFormat="1" ht="22.5">
      <c r="A137" s="54" t="s">
        <v>319</v>
      </c>
      <c r="B137" s="48">
        <v>200</v>
      </c>
      <c r="C137" s="56" t="s">
        <v>320</v>
      </c>
      <c r="D137" s="52" t="str">
        <f t="shared" si="6"/>
        <v>000 1300 0000000 000 000</v>
      </c>
      <c r="E137" s="53">
        <v>51100</v>
      </c>
      <c r="F137" s="53">
        <v>838.7</v>
      </c>
      <c r="G137" s="53">
        <f t="shared" si="7"/>
        <v>-50261.3</v>
      </c>
    </row>
    <row r="138" spans="1:7" s="18" customFormat="1" ht="12.75">
      <c r="A138" s="54" t="s">
        <v>148</v>
      </c>
      <c r="B138" s="48">
        <v>200</v>
      </c>
      <c r="C138" s="56" t="s">
        <v>321</v>
      </c>
      <c r="D138" s="52" t="str">
        <f t="shared" si="6"/>
        <v>000 1300 0000000 000 200</v>
      </c>
      <c r="E138" s="53">
        <v>51100</v>
      </c>
      <c r="F138" s="53">
        <v>838.7</v>
      </c>
      <c r="G138" s="53">
        <f t="shared" si="7"/>
        <v>-50261.3</v>
      </c>
    </row>
    <row r="139" spans="1:7" s="18" customFormat="1" ht="22.5">
      <c r="A139" s="54" t="s">
        <v>322</v>
      </c>
      <c r="B139" s="48">
        <v>200</v>
      </c>
      <c r="C139" s="56" t="s">
        <v>323</v>
      </c>
      <c r="D139" s="52" t="str">
        <f t="shared" si="6"/>
        <v>000 1300 0000000 000 230</v>
      </c>
      <c r="E139" s="53">
        <v>51100</v>
      </c>
      <c r="F139" s="53">
        <v>838.7</v>
      </c>
      <c r="G139" s="53">
        <f t="shared" si="7"/>
        <v>-50261.3</v>
      </c>
    </row>
    <row r="140" spans="1:7" s="18" customFormat="1" ht="12.75">
      <c r="A140" s="54" t="s">
        <v>324</v>
      </c>
      <c r="B140" s="48">
        <v>200</v>
      </c>
      <c r="C140" s="56" t="s">
        <v>325</v>
      </c>
      <c r="D140" s="52" t="str">
        <f t="shared" si="6"/>
        <v>000 1300 0000000 000 231</v>
      </c>
      <c r="E140" s="53">
        <v>51100</v>
      </c>
      <c r="F140" s="53">
        <v>838.7</v>
      </c>
      <c r="G140" s="53">
        <f t="shared" si="7"/>
        <v>-50261.3</v>
      </c>
    </row>
    <row r="141" spans="1:7" s="18" customFormat="1" ht="22.5">
      <c r="A141" s="54" t="s">
        <v>326</v>
      </c>
      <c r="B141" s="48">
        <v>200</v>
      </c>
      <c r="C141" s="56" t="s">
        <v>327</v>
      </c>
      <c r="D141" s="52" t="str">
        <f t="shared" si="6"/>
        <v>000 1301 0000000 000 000</v>
      </c>
      <c r="E141" s="53">
        <v>51100</v>
      </c>
      <c r="F141" s="53">
        <v>838.7</v>
      </c>
      <c r="G141" s="53">
        <f t="shared" si="7"/>
        <v>-50261.3</v>
      </c>
    </row>
    <row r="142" spans="1:7" s="18" customFormat="1" ht="12.75">
      <c r="A142" s="54" t="s">
        <v>148</v>
      </c>
      <c r="B142" s="48">
        <v>200</v>
      </c>
      <c r="C142" s="56" t="s">
        <v>328</v>
      </c>
      <c r="D142" s="52" t="str">
        <f t="shared" si="6"/>
        <v>000 1301 0000000 000 200</v>
      </c>
      <c r="E142" s="53">
        <v>51100</v>
      </c>
      <c r="F142" s="53">
        <v>838.7</v>
      </c>
      <c r="G142" s="53">
        <f t="shared" si="7"/>
        <v>-50261.3</v>
      </c>
    </row>
    <row r="143" spans="1:7" s="18" customFormat="1" ht="22.5">
      <c r="A143" s="54" t="s">
        <v>322</v>
      </c>
      <c r="B143" s="48">
        <v>200</v>
      </c>
      <c r="C143" s="56" t="s">
        <v>329</v>
      </c>
      <c r="D143" s="52" t="str">
        <f t="shared" si="6"/>
        <v>000 1301 0000000 000 230</v>
      </c>
      <c r="E143" s="53">
        <v>51100</v>
      </c>
      <c r="F143" s="53">
        <v>838.7</v>
      </c>
      <c r="G143" s="53">
        <f t="shared" si="7"/>
        <v>-50261.3</v>
      </c>
    </row>
    <row r="144" spans="1:7" s="18" customFormat="1" ht="12.75">
      <c r="A144" s="54" t="s">
        <v>324</v>
      </c>
      <c r="B144" s="48">
        <v>200</v>
      </c>
      <c r="C144" s="56" t="s">
        <v>330</v>
      </c>
      <c r="D144" s="52" t="str">
        <f t="shared" si="6"/>
        <v>000 1301 0000000 000 231</v>
      </c>
      <c r="E144" s="53">
        <v>51100</v>
      </c>
      <c r="F144" s="53">
        <v>838.7</v>
      </c>
      <c r="G144" s="53">
        <f t="shared" si="7"/>
        <v>-50261.3</v>
      </c>
    </row>
    <row r="145" spans="1:7" s="18" customFormat="1" ht="22.5">
      <c r="A145" s="54" t="s">
        <v>331</v>
      </c>
      <c r="B145" s="48">
        <v>450</v>
      </c>
      <c r="C145" s="56" t="s">
        <v>332</v>
      </c>
      <c r="D145" s="52" t="str">
        <f t="shared" si="6"/>
        <v>X</v>
      </c>
      <c r="E145" s="53">
        <v>-83373.85</v>
      </c>
      <c r="F145" s="53">
        <v>-1500436.9</v>
      </c>
      <c r="G145" s="53">
        <f t="shared" si="7"/>
        <v>-1417063.0499999998</v>
      </c>
    </row>
    <row r="146" spans="1:7" s="18" customFormat="1" ht="12.75">
      <c r="A146" s="55"/>
      <c r="B146" s="49"/>
      <c r="C146" s="49"/>
      <c r="D146" s="51"/>
      <c r="E146" s="45"/>
      <c r="F146" s="46"/>
      <c r="G146" s="46"/>
    </row>
  </sheetData>
  <sheetProtection/>
  <mergeCells count="2">
    <mergeCell ref="D1:G1"/>
    <mergeCell ref="A2:F2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portrait" paperSize="8" scale="10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E28" sqref="E28:F28"/>
    </sheetView>
  </sheetViews>
  <sheetFormatPr defaultColWidth="9.00390625" defaultRowHeight="12.75"/>
  <cols>
    <col min="1" max="1" width="29.625" style="35" customWidth="1"/>
    <col min="2" max="2" width="6.25390625" style="35" customWidth="1"/>
    <col min="3" max="3" width="15.875" style="35" hidden="1" customWidth="1"/>
    <col min="4" max="4" width="21.625" style="35" customWidth="1"/>
    <col min="5" max="5" width="14.75390625" style="35" customWidth="1"/>
    <col min="6" max="6" width="10.625" style="35" bestFit="1" customWidth="1"/>
    <col min="7" max="7" width="14.375" style="35" customWidth="1"/>
    <col min="8" max="16384" width="9.125" style="35" customWidth="1"/>
  </cols>
  <sheetData>
    <row r="1" spans="1:7" ht="12.75">
      <c r="A1" s="32"/>
      <c r="B1" s="68"/>
      <c r="C1" s="69"/>
      <c r="D1" s="83" t="s">
        <v>383</v>
      </c>
      <c r="E1" s="83"/>
      <c r="F1" s="83"/>
      <c r="G1" s="83"/>
    </row>
    <row r="2" spans="1:7" ht="12.75">
      <c r="A2" s="84" t="s">
        <v>384</v>
      </c>
      <c r="B2" s="84"/>
      <c r="C2" s="84"/>
      <c r="D2" s="84"/>
      <c r="E2" s="84"/>
      <c r="F2" s="84"/>
      <c r="G2" s="84"/>
    </row>
    <row r="3" spans="1:5" ht="12.75">
      <c r="A3" s="29"/>
      <c r="B3" s="13"/>
      <c r="C3" s="13"/>
      <c r="D3" s="14"/>
      <c r="E3" s="12"/>
    </row>
    <row r="4" spans="1:7" s="31" customFormat="1" ht="48">
      <c r="A4" s="70" t="s">
        <v>4</v>
      </c>
      <c r="B4" s="71" t="s">
        <v>0</v>
      </c>
      <c r="C4" s="71" t="s">
        <v>11</v>
      </c>
      <c r="D4" s="72" t="s">
        <v>385</v>
      </c>
      <c r="E4" s="73" t="s">
        <v>13</v>
      </c>
      <c r="F4" s="74" t="s">
        <v>8</v>
      </c>
      <c r="G4" s="75" t="s">
        <v>379</v>
      </c>
    </row>
    <row r="5" spans="1:7" s="31" customFormat="1" ht="12.75">
      <c r="A5" s="42">
        <v>1</v>
      </c>
      <c r="B5" s="43">
        <v>2</v>
      </c>
      <c r="C5" s="43" t="s">
        <v>12</v>
      </c>
      <c r="D5" s="50">
        <v>3</v>
      </c>
      <c r="E5" s="44" t="s">
        <v>10</v>
      </c>
      <c r="F5" s="47">
        <v>22</v>
      </c>
      <c r="G5" s="47">
        <v>23</v>
      </c>
    </row>
    <row r="6" spans="1:7" s="31" customFormat="1" ht="22.5">
      <c r="A6" s="54" t="s">
        <v>333</v>
      </c>
      <c r="B6" s="48">
        <v>500</v>
      </c>
      <c r="C6" s="56" t="s">
        <v>334</v>
      </c>
      <c r="D6" s="52" t="str">
        <f aca="true" t="shared" si="0" ref="D6:D23">IF(OR(LEFT(C6,5)="000 9",LEFT(C6,5)="000 7"),"X",IF(OR(RIGHT(C6,1)="A",RIGHT(C6,1)="А"),LEFT(C6,LEN(C6)-1)&amp;"0",C6))</f>
        <v>X</v>
      </c>
      <c r="E6" s="53">
        <v>83373.85</v>
      </c>
      <c r="F6" s="53">
        <v>1500436.9</v>
      </c>
      <c r="G6" s="53">
        <f>SUM(F6-E6)</f>
        <v>1417063.0499999998</v>
      </c>
    </row>
    <row r="7" spans="1:7" s="31" customFormat="1" ht="33.75">
      <c r="A7" s="54" t="s">
        <v>335</v>
      </c>
      <c r="B7" s="48">
        <v>520</v>
      </c>
      <c r="C7" s="56" t="s">
        <v>336</v>
      </c>
      <c r="D7" s="52" t="str">
        <f t="shared" si="0"/>
        <v>000 01 00 00 00 00 0000 000</v>
      </c>
      <c r="E7" s="53"/>
      <c r="F7" s="53">
        <v>1855300</v>
      </c>
      <c r="G7" s="53">
        <f aca="true" t="shared" si="1" ref="G7:G23">SUM(F7-E7)</f>
        <v>1855300</v>
      </c>
    </row>
    <row r="8" spans="1:7" s="31" customFormat="1" ht="33.75">
      <c r="A8" s="54" t="s">
        <v>337</v>
      </c>
      <c r="B8" s="48">
        <v>520</v>
      </c>
      <c r="C8" s="56" t="s">
        <v>338</v>
      </c>
      <c r="D8" s="52" t="str">
        <f t="shared" si="0"/>
        <v>000 01 03 00 00 00 0000 000</v>
      </c>
      <c r="E8" s="53"/>
      <c r="F8" s="53">
        <v>1855300</v>
      </c>
      <c r="G8" s="53">
        <f t="shared" si="1"/>
        <v>1855300</v>
      </c>
    </row>
    <row r="9" spans="1:7" s="31" customFormat="1" ht="45">
      <c r="A9" s="54" t="s">
        <v>339</v>
      </c>
      <c r="B9" s="48">
        <v>520</v>
      </c>
      <c r="C9" s="56" t="s">
        <v>340</v>
      </c>
      <c r="D9" s="52" t="str">
        <f t="shared" si="0"/>
        <v>000 01 03 01 00 00 0000 000</v>
      </c>
      <c r="E9" s="53"/>
      <c r="F9" s="53">
        <v>1855300</v>
      </c>
      <c r="G9" s="53">
        <f t="shared" si="1"/>
        <v>1855300</v>
      </c>
    </row>
    <row r="10" spans="1:7" s="31" customFormat="1" ht="45">
      <c r="A10" s="54" t="s">
        <v>341</v>
      </c>
      <c r="B10" s="48">
        <v>520</v>
      </c>
      <c r="C10" s="56" t="s">
        <v>342</v>
      </c>
      <c r="D10" s="52" t="str">
        <f t="shared" si="0"/>
        <v>000 01 03 01 00 00 0000 700</v>
      </c>
      <c r="E10" s="53">
        <v>1855300</v>
      </c>
      <c r="F10" s="53">
        <v>1855300</v>
      </c>
      <c r="G10" s="53">
        <f t="shared" si="1"/>
        <v>0</v>
      </c>
    </row>
    <row r="11" spans="1:7" s="31" customFormat="1" ht="56.25">
      <c r="A11" s="54" t="s">
        <v>343</v>
      </c>
      <c r="B11" s="48">
        <v>520</v>
      </c>
      <c r="C11" s="56" t="s">
        <v>344</v>
      </c>
      <c r="D11" s="52" t="str">
        <f t="shared" si="0"/>
        <v>000 01 03 01 00 10 0000 710</v>
      </c>
      <c r="E11" s="53">
        <v>1855300</v>
      </c>
      <c r="F11" s="53">
        <v>1855300</v>
      </c>
      <c r="G11" s="53">
        <f t="shared" si="1"/>
        <v>0</v>
      </c>
    </row>
    <row r="12" spans="1:7" s="31" customFormat="1" ht="56.25">
      <c r="A12" s="54" t="s">
        <v>345</v>
      </c>
      <c r="B12" s="48">
        <v>520</v>
      </c>
      <c r="C12" s="56" t="s">
        <v>346</v>
      </c>
      <c r="D12" s="52" t="str">
        <f t="shared" si="0"/>
        <v>000 01 03 01 00 00 0000 800</v>
      </c>
      <c r="E12" s="53">
        <v>-1855300</v>
      </c>
      <c r="F12" s="53"/>
      <c r="G12" s="53">
        <f t="shared" si="1"/>
        <v>1855300</v>
      </c>
    </row>
    <row r="13" spans="1:7" s="31" customFormat="1" ht="56.25">
      <c r="A13" s="54" t="s">
        <v>347</v>
      </c>
      <c r="B13" s="48">
        <v>520</v>
      </c>
      <c r="C13" s="56" t="s">
        <v>348</v>
      </c>
      <c r="D13" s="52" t="str">
        <f t="shared" si="0"/>
        <v>000 01 03 01 00 10 0000 810</v>
      </c>
      <c r="E13" s="53">
        <v>-1855300</v>
      </c>
      <c r="F13" s="53"/>
      <c r="G13" s="53">
        <f t="shared" si="1"/>
        <v>1855300</v>
      </c>
    </row>
    <row r="14" spans="1:7" s="31" customFormat="1" ht="12.75">
      <c r="A14" s="54" t="s">
        <v>349</v>
      </c>
      <c r="B14" s="48">
        <v>700</v>
      </c>
      <c r="C14" s="56" t="s">
        <v>350</v>
      </c>
      <c r="D14" s="52" t="str">
        <f t="shared" si="0"/>
        <v>000 01 00 00 00 00 0000 000</v>
      </c>
      <c r="E14" s="53">
        <v>83373.85</v>
      </c>
      <c r="F14" s="53">
        <v>-354863.1</v>
      </c>
      <c r="G14" s="53">
        <f t="shared" si="1"/>
        <v>-438236.94999999995</v>
      </c>
    </row>
    <row r="15" spans="1:7" s="31" customFormat="1" ht="22.5">
      <c r="A15" s="54" t="s">
        <v>351</v>
      </c>
      <c r="B15" s="48">
        <v>700</v>
      </c>
      <c r="C15" s="56" t="s">
        <v>352</v>
      </c>
      <c r="D15" s="52" t="str">
        <f t="shared" si="0"/>
        <v>000 01 05 00 00 00 0000 000</v>
      </c>
      <c r="E15" s="53">
        <v>83373.85</v>
      </c>
      <c r="F15" s="53">
        <v>-354863.1</v>
      </c>
      <c r="G15" s="53">
        <f t="shared" si="1"/>
        <v>-438236.94999999995</v>
      </c>
    </row>
    <row r="16" spans="1:7" s="31" customFormat="1" ht="22.5">
      <c r="A16" s="54" t="s">
        <v>353</v>
      </c>
      <c r="B16" s="48">
        <v>710</v>
      </c>
      <c r="C16" s="56" t="s">
        <v>354</v>
      </c>
      <c r="D16" s="52" t="str">
        <f t="shared" si="0"/>
        <v>000 01 05 00 00 00 0000 500</v>
      </c>
      <c r="E16" s="53">
        <v>-16205400</v>
      </c>
      <c r="F16" s="53">
        <v>-9911892.39</v>
      </c>
      <c r="G16" s="53">
        <f t="shared" si="1"/>
        <v>6293507.609999999</v>
      </c>
    </row>
    <row r="17" spans="1:7" s="31" customFormat="1" ht="22.5">
      <c r="A17" s="54" t="s">
        <v>355</v>
      </c>
      <c r="B17" s="48">
        <v>710</v>
      </c>
      <c r="C17" s="56" t="s">
        <v>356</v>
      </c>
      <c r="D17" s="52" t="str">
        <f t="shared" si="0"/>
        <v>000 01 05 02 00 00 0000 500</v>
      </c>
      <c r="E17" s="53">
        <v>-16205400</v>
      </c>
      <c r="F17" s="53">
        <v>-9911892.39</v>
      </c>
      <c r="G17" s="53">
        <f t="shared" si="1"/>
        <v>6293507.609999999</v>
      </c>
    </row>
    <row r="18" spans="1:7" s="31" customFormat="1" ht="22.5">
      <c r="A18" s="54" t="s">
        <v>357</v>
      </c>
      <c r="B18" s="48">
        <v>710</v>
      </c>
      <c r="C18" s="56" t="s">
        <v>358</v>
      </c>
      <c r="D18" s="52" t="str">
        <f t="shared" si="0"/>
        <v>000 01 05 02 01 00 0000 510</v>
      </c>
      <c r="E18" s="53">
        <v>-16205400</v>
      </c>
      <c r="F18" s="53">
        <v>-9911892.39</v>
      </c>
      <c r="G18" s="53">
        <f t="shared" si="1"/>
        <v>6293507.609999999</v>
      </c>
    </row>
    <row r="19" spans="1:7" s="31" customFormat="1" ht="33.75">
      <c r="A19" s="54" t="s">
        <v>359</v>
      </c>
      <c r="B19" s="48">
        <v>710</v>
      </c>
      <c r="C19" s="56" t="s">
        <v>360</v>
      </c>
      <c r="D19" s="52" t="str">
        <f t="shared" si="0"/>
        <v>000 01 05 02 01 10 0000 510</v>
      </c>
      <c r="E19" s="53">
        <v>-16205400</v>
      </c>
      <c r="F19" s="53">
        <v>-9911892.39</v>
      </c>
      <c r="G19" s="53">
        <f t="shared" si="1"/>
        <v>6293507.609999999</v>
      </c>
    </row>
    <row r="20" spans="1:7" s="31" customFormat="1" ht="22.5">
      <c r="A20" s="54" t="s">
        <v>361</v>
      </c>
      <c r="B20" s="48">
        <v>720</v>
      </c>
      <c r="C20" s="56" t="s">
        <v>362</v>
      </c>
      <c r="D20" s="52" t="str">
        <f t="shared" si="0"/>
        <v>000 01 05 00 00 00 0000 600</v>
      </c>
      <c r="E20" s="53">
        <v>16288773.85</v>
      </c>
      <c r="F20" s="53">
        <v>9557029.29</v>
      </c>
      <c r="G20" s="53">
        <f t="shared" si="1"/>
        <v>-6731744.5600000005</v>
      </c>
    </row>
    <row r="21" spans="1:7" s="31" customFormat="1" ht="22.5">
      <c r="A21" s="54" t="s">
        <v>363</v>
      </c>
      <c r="B21" s="48">
        <v>720</v>
      </c>
      <c r="C21" s="56" t="s">
        <v>364</v>
      </c>
      <c r="D21" s="52" t="str">
        <f t="shared" si="0"/>
        <v>000 01 05 02 00 00 0000 600</v>
      </c>
      <c r="E21" s="53">
        <v>16288773.85</v>
      </c>
      <c r="F21" s="53">
        <v>9557029.29</v>
      </c>
      <c r="G21" s="53">
        <f t="shared" si="1"/>
        <v>-6731744.5600000005</v>
      </c>
    </row>
    <row r="22" spans="1:7" s="31" customFormat="1" ht="22.5">
      <c r="A22" s="54" t="s">
        <v>365</v>
      </c>
      <c r="B22" s="48">
        <v>720</v>
      </c>
      <c r="C22" s="56" t="s">
        <v>366</v>
      </c>
      <c r="D22" s="52" t="str">
        <f t="shared" si="0"/>
        <v>000 01 05 02 01 00 0000 610</v>
      </c>
      <c r="E22" s="53">
        <v>16288773.85</v>
      </c>
      <c r="F22" s="53">
        <v>9557029.29</v>
      </c>
      <c r="G22" s="53">
        <f t="shared" si="1"/>
        <v>-6731744.5600000005</v>
      </c>
    </row>
    <row r="23" spans="1:7" s="31" customFormat="1" ht="33.75">
      <c r="A23" s="54" t="s">
        <v>367</v>
      </c>
      <c r="B23" s="48">
        <v>720</v>
      </c>
      <c r="C23" s="56" t="s">
        <v>368</v>
      </c>
      <c r="D23" s="52" t="str">
        <f t="shared" si="0"/>
        <v>000 01 05 02 01 10 0000 610</v>
      </c>
      <c r="E23" s="53">
        <v>16288773.85</v>
      </c>
      <c r="F23" s="53">
        <v>9557029.29</v>
      </c>
      <c r="G23" s="53">
        <f t="shared" si="1"/>
        <v>-6731744.5600000005</v>
      </c>
    </row>
    <row r="24" spans="1:7" s="31" customFormat="1" ht="12.75">
      <c r="A24" s="55"/>
      <c r="B24" s="49"/>
      <c r="C24" s="49"/>
      <c r="D24" s="51"/>
      <c r="E24" s="45"/>
      <c r="F24" s="46"/>
      <c r="G24" s="46"/>
    </row>
    <row r="25" spans="1:5" s="31" customFormat="1" ht="12.75">
      <c r="A25" s="30"/>
      <c r="B25" s="25"/>
      <c r="C25" s="25"/>
      <c r="D25" s="26"/>
      <c r="E25" s="27"/>
    </row>
    <row r="26" spans="1:6" ht="12.75">
      <c r="A26" s="41" t="s">
        <v>372</v>
      </c>
      <c r="B26" s="87" t="s">
        <v>19</v>
      </c>
      <c r="C26" s="88"/>
      <c r="D26" s="88"/>
      <c r="E26" s="85" t="s">
        <v>386</v>
      </c>
      <c r="F26" s="85"/>
    </row>
    <row r="27" spans="1:5" ht="12.75">
      <c r="A27" s="4" t="s">
        <v>18</v>
      </c>
      <c r="B27" s="3"/>
      <c r="C27" s="3"/>
      <c r="D27" s="2"/>
      <c r="E27" s="2"/>
    </row>
    <row r="28" spans="1:6" ht="12.75">
      <c r="A28" s="41" t="s">
        <v>370</v>
      </c>
      <c r="B28" s="87" t="s">
        <v>19</v>
      </c>
      <c r="C28" s="88"/>
      <c r="D28" s="88"/>
      <c r="E28" s="86" t="s">
        <v>387</v>
      </c>
      <c r="F28" s="86"/>
    </row>
    <row r="29" spans="1:5" ht="12.75">
      <c r="A29" s="4" t="s">
        <v>18</v>
      </c>
      <c r="B29" s="3"/>
      <c r="C29" s="3"/>
      <c r="D29" s="2"/>
      <c r="E29" s="2"/>
    </row>
    <row r="34" ht="11.25" customHeight="1"/>
  </sheetData>
  <sheetProtection/>
  <mergeCells count="6">
    <mergeCell ref="D1:G1"/>
    <mergeCell ref="A2:G2"/>
    <mergeCell ref="E26:F26"/>
    <mergeCell ref="E28:F28"/>
    <mergeCell ref="B26:D26"/>
    <mergeCell ref="B28:D28"/>
  </mergeCells>
  <printOptions/>
  <pageMargins left="1.74" right="0" top="0.72" bottom="0.3937007874015748" header="0" footer="0"/>
  <pageSetup horizontalDpi="600" verticalDpi="600" orientation="portrait" paperSize="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Екатериновкое сп</cp:lastModifiedBy>
  <cp:lastPrinted>2014-10-24T10:23:03Z</cp:lastPrinted>
  <dcterms:created xsi:type="dcterms:W3CDTF">1999-06-18T11:49:53Z</dcterms:created>
  <dcterms:modified xsi:type="dcterms:W3CDTF">2014-10-24T10:23:05Z</dcterms:modified>
  <cp:category/>
  <cp:version/>
  <cp:contentType/>
  <cp:contentStatus/>
</cp:coreProperties>
</file>