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F:\инициативное бюджетирование\"/>
    </mc:Choice>
  </mc:AlternateContent>
  <bookViews>
    <workbookView xWindow="480" yWindow="45" windowWidth="15600" windowHeight="9525" activeTab="1"/>
  </bookViews>
  <sheets>
    <sheet name="ФОРМА" sheetId="2" r:id="rId1"/>
    <sheet name="БАЛЛЫ" sheetId="5" r:id="rId2"/>
    <sheet name="СРОКИ" sheetId="6" r:id="rId3"/>
  </sheets>
  <definedNames>
    <definedName name="_xlnm.Print_Area" localSheetId="1">БАЛЛЫ!$A$1:$E$22</definedName>
    <definedName name="_xlnm.Print_Area" localSheetId="0">ФОРМА!$A$1:$J$178</definedName>
  </definedNames>
  <calcPr calcId="152511"/>
</workbook>
</file>

<file path=xl/calcChain.xml><?xml version="1.0" encoding="utf-8"?>
<calcChain xmlns="http://schemas.openxmlformats.org/spreadsheetml/2006/main">
  <c r="I134" i="2" l="1"/>
  <c r="D13" i="5" l="1"/>
  <c r="E13" i="5" s="1"/>
  <c r="D21" i="5" l="1"/>
  <c r="E21" i="5" s="1"/>
  <c r="E20" i="5"/>
  <c r="I92" i="2" l="1"/>
  <c r="D14" i="5" s="1"/>
  <c r="E14" i="5" s="1"/>
  <c r="D18" i="5"/>
  <c r="E18" i="5" s="1"/>
  <c r="E15" i="5"/>
  <c r="D19" i="5"/>
  <c r="E19" i="5" s="1"/>
  <c r="G121" i="2"/>
  <c r="I120" i="2" l="1"/>
  <c r="I119" i="2"/>
  <c r="D16" i="5"/>
  <c r="E16" i="5" s="1"/>
  <c r="D17" i="5" l="1"/>
  <c r="E17" i="5" s="1"/>
  <c r="E22" i="5" s="1"/>
</calcChain>
</file>

<file path=xl/comments1.xml><?xml version="1.0" encoding="utf-8"?>
<comments xmlns="http://schemas.openxmlformats.org/spreadsheetml/2006/main">
  <authors>
    <author>Manankina</author>
    <author>Бирюкова Валерия Геннадьевна</author>
  </authors>
  <commentList>
    <comment ref="A24" authorId="0" shapeId="0">
      <text>
        <r>
          <rPr>
            <sz val="9"/>
            <color indexed="81"/>
            <rFont val="Tahoma"/>
            <family val="2"/>
            <charset val="204"/>
          </rPr>
          <t>Типы объектов: 1) объект культуры; 2) объект библиотечного обслуживания; 3) объект физкультуры и спорта; 4) объект образования; 5) объект здравоохранения; 6) объект благоустройства; 7) объект туризма; 8) объект электро-, тепло-, газоснабжения; 9) объект водоснабжения, водоотведения; 10) объект для обеспечения первичных мер безопасности; 11) объект накопления и сбора ТКО; 12) автомобильная дорога и сооружения на ней; 13) место массового отдыха населения; 14) место захоронения; 15) иной объект.</t>
        </r>
      </text>
    </comment>
    <comment ref="B32" authorId="1" shapeId="0">
      <text>
        <r>
          <rPr>
            <sz val="9"/>
            <color indexed="81"/>
            <rFont val="Tahoma"/>
            <family val="2"/>
            <charset val="204"/>
          </rPr>
          <t xml:space="preserve">выписка из ЕГРН, свидетельство о праве собственности или иной документ, подтверждающий основание возникновения права владения и (или) пользования и (или) распоряжения объектом недвижимого имущества
</t>
        </r>
      </text>
    </comment>
    <comment ref="B55" authorId="0" shapeId="0">
      <text>
        <r>
          <rPr>
            <sz val="9"/>
            <color indexed="81"/>
            <rFont val="Tahoma"/>
            <family val="2"/>
            <charset val="204"/>
          </rPr>
          <t>Для вопросов местного значения сельских поселений, установленных данным Областным законом</t>
        </r>
      </text>
    </comment>
    <comment ref="A86" authorId="0" shapeId="0">
      <text>
        <r>
          <rPr>
            <sz val="9"/>
            <color indexed="81"/>
            <rFont val="Tahoma"/>
            <family val="2"/>
            <charset val="204"/>
          </rPr>
          <t xml:space="preserve">Примеры благополучателей: 1) благополучатели ремонта библиотеки – зарегистрированные пользователи библиотеки и трудовой коллектив; 2) благополучатели ремонта школы – обучающиеся и трудовой коллектив; 3)  благополучатели установки детской или спортивной площадки – все жители в зоне пешеходной доступности (радиус 420 м.); 4) благополучатели приобретения диагностического медицинского оборудования – обследуемые пациенты (средняя нагрузка на аппарат в месяц)
</t>
        </r>
      </text>
    </comment>
    <comment ref="A105" authorId="0" shapeId="0">
      <text>
        <r>
          <rPr>
            <sz val="9"/>
            <color indexed="81"/>
            <rFont val="Tahoma"/>
            <family val="2"/>
            <charset val="204"/>
          </rPr>
          <t xml:space="preserve">Вставьте ссылку на папку с размещенными в облачном хранилище скан-копиями, видеофайлами, аудиофайлами, фотографиями, подтверждающими использование указанных выше каналов информирования. 
</t>
        </r>
      </text>
    </comment>
    <comment ref="A107" authorId="1" shapeId="0">
      <text>
        <r>
          <rPr>
            <b/>
            <sz val="9"/>
            <color indexed="81"/>
            <rFont val="Tahoma"/>
            <family val="2"/>
            <charset val="204"/>
          </rPr>
          <t>скан-копии, видеофайлы, аудиофайлы, фотографии и тому подобное</t>
        </r>
      </text>
    </comment>
    <comment ref="A108" authorId="1" shapeId="0">
      <text>
        <r>
          <rPr>
            <sz val="9"/>
            <color indexed="81"/>
            <rFont val="Tahoma"/>
            <family val="2"/>
            <charset val="204"/>
          </rPr>
          <t>адреса соответствующих страниц в информационно-телекоммуникационной 
сети «Интернет»</t>
        </r>
      </text>
    </comment>
    <comment ref="B128" authorId="1" shapeId="0">
      <text>
        <r>
          <rPr>
            <sz val="9"/>
            <color indexed="81"/>
            <rFont val="Tahoma"/>
            <family val="2"/>
            <charset val="204"/>
          </rPr>
          <t>введите наименование юридического лица, ФИО индивидуального предпринимателя из гарантийного письма</t>
        </r>
      </text>
    </comment>
    <comment ref="A140" authorId="1" shapeId="0">
      <text>
        <r>
          <rPr>
            <b/>
            <sz val="9"/>
            <color indexed="81"/>
            <rFont val="Tahoma"/>
            <family val="2"/>
            <charset val="204"/>
          </rPr>
          <t>Примеры нефинансовых форм участия: 1) предоставление материалов; 2) предоставление техники и оборудования; 3) вывоз мусора и тому подобное.</t>
        </r>
      </text>
    </comment>
    <comment ref="A148" authorId="1" shapeId="0">
      <text>
        <r>
          <rPr>
            <b/>
            <sz val="9"/>
            <color indexed="81"/>
            <rFont val="Tahoma"/>
            <family val="2"/>
            <charset val="204"/>
          </rPr>
          <t>*Не позднее 1 октября года реализации проекта</t>
        </r>
      </text>
    </comment>
  </commentList>
</comments>
</file>

<file path=xl/sharedStrings.xml><?xml version="1.0" encoding="utf-8"?>
<sst xmlns="http://schemas.openxmlformats.org/spreadsheetml/2006/main" count="268" uniqueCount="221">
  <si>
    <t>4.1. Наименование вопроса местного значения, в рамках которого реализуется проект:</t>
  </si>
  <si>
    <t>4.3. Основание для исполнения полномочия по решению вопроса местного значения, в рамках которого реализуется проект:</t>
  </si>
  <si>
    <t>5. Описание проекта:</t>
  </si>
  <si>
    <t>5.1. Описание проблемы, на решение которой направлен проект:</t>
  </si>
  <si>
    <t>№ п/п</t>
  </si>
  <si>
    <t>ИТОГО</t>
  </si>
  <si>
    <t>Итого</t>
  </si>
  <si>
    <t>(дата)</t>
  </si>
  <si>
    <t>9. Дополнительная информация и комментарии:</t>
  </si>
  <si>
    <t>(подпись)</t>
  </si>
  <si>
    <t>Приложение № 1
к Порядку проведения конкурсного отбора проектов инициативного бюджетирования, их реализации и осуществления контроля за реализацией проектов инициативного бюджетирования</t>
  </si>
  <si>
    <t xml:space="preserve">ТИПОВАЯ ФОРМА
</t>
  </si>
  <si>
    <t>описания проекта инициативного бюджетирования
для участия в конкурсном отборе проектов инициативного бюджетирования</t>
  </si>
  <si>
    <t>2. Место реализации проекта:</t>
  </si>
  <si>
    <t>2.1. Муниципальный район/ городской округ:</t>
  </si>
  <si>
    <t>2.2. Поселение:</t>
  </si>
  <si>
    <t>2.3. Населенный пункт:</t>
  </si>
  <si>
    <t>3.1. Тип объекта:</t>
  </si>
  <si>
    <t>3. Объект общественной инфраструктуры, на развитие (создание) которого направлен проект:</t>
  </si>
  <si>
    <t>3.2. Адрес объекта (при наличии):</t>
  </si>
  <si>
    <t>Дата</t>
  </si>
  <si>
    <t>Номер документа</t>
  </si>
  <si>
    <t>1.</t>
  </si>
  <si>
    <t>2.</t>
  </si>
  <si>
    <t>4. Информация о вопросе местного значения, в рамках которого реализуется проект.</t>
  </si>
  <si>
    <t xml:space="preserve">4.2. Муниципальное образование в Ростовской области, органы местного самоуправления которого осуществляют полномочия по решению вопроса местного значения и планируют реализовать проект: </t>
  </si>
  <si>
    <t>3.</t>
  </si>
  <si>
    <t>4.</t>
  </si>
  <si>
    <t>6. Информация для оценки заявки на участие в конкурсном отборе.</t>
  </si>
  <si>
    <t>6.1. Количество граждан, принявших участие в выдвижении проекта инициативного бюджетирования:</t>
  </si>
  <si>
    <t xml:space="preserve">Наименование групп населения </t>
  </si>
  <si>
    <t>Количество, человек</t>
  </si>
  <si>
    <t xml:space="preserve">6.3. Использованные каналы информирования о проекте: 
</t>
  </si>
  <si>
    <t>телеканалы;</t>
  </si>
  <si>
    <t>радиостанции;</t>
  </si>
  <si>
    <t>печатные СМИ;</t>
  </si>
  <si>
    <t>интернет-СМИ;</t>
  </si>
  <si>
    <t>социальные сети;</t>
  </si>
  <si>
    <t>наружная реклама;</t>
  </si>
  <si>
    <t>полиграфическая продукция;</t>
  </si>
  <si>
    <t xml:space="preserve">иное: </t>
  </si>
  <si>
    <t>3.3. Документы, подтверждающие право собственности муниципального образования на объект, на развитие (создание) которого направлен проект.</t>
  </si>
  <si>
    <t>муниципальный район;</t>
  </si>
  <si>
    <t>городской округ;</t>
  </si>
  <si>
    <t>городское поселение;</t>
  </si>
  <si>
    <t xml:space="preserve">сельское поселение. </t>
  </si>
  <si>
    <t>Федеральный закон от 06.10.2003 № 131-ФЗ «Об общих принципах организации местного самоуправления в Российской Федерации»</t>
  </si>
  <si>
    <t>Областной закон от 28.12.2005 № 436-ЗС «О местном самоуправлении в Ростовской области»</t>
  </si>
  <si>
    <t>проектная документация на работы (услуги) в рамках проекта;</t>
  </si>
  <si>
    <t xml:space="preserve">5.4. Наличие технической, проектной и сметной документации*: </t>
  </si>
  <si>
    <t>6.2. Количество благополучателей, которые будут пользоваться результатами реализованного проекта регулярно (не реже одного раза в месяц)</t>
  </si>
  <si>
    <t xml:space="preserve">Ссылки на материалы о проекте в интернет-СМИ и социальных сетях: </t>
  </si>
  <si>
    <t>6.4. Планируемые источники финансирования проекта:</t>
  </si>
  <si>
    <t>ед.</t>
  </si>
  <si>
    <t>Итого количество каналов информирования о проекте инициативного бюджетирования:</t>
  </si>
  <si>
    <t>Доля в общей сумме проекта, %</t>
  </si>
  <si>
    <t xml:space="preserve">Средства областного бюджета </t>
  </si>
  <si>
    <t xml:space="preserve">Средства местного бюджета, в том числе: </t>
  </si>
  <si>
    <t>Собственные средства местного бюджета</t>
  </si>
  <si>
    <t>Средства физических лиц, поступившие в местный бюджет</t>
  </si>
  <si>
    <t>2.1.</t>
  </si>
  <si>
    <t>2.2.</t>
  </si>
  <si>
    <t>2.3.</t>
  </si>
  <si>
    <t>6.6. Количество граждан, изъявивших желание принять трудовое участие в  реализации проекта:</t>
  </si>
  <si>
    <t>Ед. изм.</t>
  </si>
  <si>
    <t>Наименование  формы нефинансового участия</t>
  </si>
  <si>
    <t xml:space="preserve">1 балл при наличии </t>
  </si>
  <si>
    <t>Количество граждан, принявших участие в выдвижения проекта инициативного бюджетирования</t>
  </si>
  <si>
    <t>Количество благополучателей (человек), которые будут регулярно (не реже одного раза в месяц) пользоваться результатами реализованного проекта инициативного бюджетирования</t>
  </si>
  <si>
    <t>Количество каналов информирования о проекте инициативного бюджетирования</t>
  </si>
  <si>
    <t>Отношение размера участия физических лиц в софинансировании проекта инициативного бюджетирования к стоимости проекта инициативного бюджетирования</t>
  </si>
  <si>
    <t>Количество нефинансовых форм участия в реализации проекта инициативного бюджетирования (трудовое участие, предоставление строительной техники, материалов и т.п.)</t>
  </si>
  <si>
    <t>Количество граждан, изъявивших желание принять трудовое участие в реализации проекта инициативного бюджетирования</t>
  </si>
  <si>
    <t>5.</t>
  </si>
  <si>
    <t>6.</t>
  </si>
  <si>
    <t>7.</t>
  </si>
  <si>
    <t>8.</t>
  </si>
  <si>
    <t>9.</t>
  </si>
  <si>
    <t>№</t>
  </si>
  <si>
    <t>Расчетные данные</t>
  </si>
  <si>
    <t>Баллы</t>
  </si>
  <si>
    <r>
      <t>Наличие проектно-сметной документации, локальной сметы (сметного расчета),</t>
    </r>
    <r>
      <rPr>
        <sz val="12"/>
        <color rgb="FF000000"/>
        <rFont val="Times New Roman"/>
        <family val="1"/>
        <charset val="204"/>
        <scheme val="minor"/>
      </rPr>
      <t xml:space="preserve"> копий смет, расчетов расходов (в зависимости от проекта </t>
    </r>
    <r>
      <rPr>
        <sz val="12"/>
        <color theme="1"/>
        <rFont val="Times New Roman"/>
        <family val="1"/>
        <charset val="204"/>
        <scheme val="minor"/>
      </rPr>
      <t>инициативного бюджетирования</t>
    </r>
    <r>
      <rPr>
        <sz val="12"/>
        <color rgb="FF000000"/>
        <rFont val="Times New Roman"/>
        <family val="1"/>
        <charset val="204"/>
        <scheme val="minor"/>
      </rPr>
      <t>)</t>
    </r>
  </si>
  <si>
    <t>Итого баллов:</t>
  </si>
  <si>
    <t>7. Плановая дата окончания реализации проекта:</t>
  </si>
  <si>
    <t>Контактный телефон</t>
  </si>
  <si>
    <t>Адрес электронной почты</t>
  </si>
  <si>
    <t>(Ф.И.О.)</t>
  </si>
  <si>
    <t>чел.</t>
  </si>
  <si>
    <t xml:space="preserve">5.2. Ссылка на файловый обменник или облачное хранилище с фотографиями, отражающими текущее состояние объекта (от 3 до 5 фото с разных ракурсов): </t>
  </si>
  <si>
    <t xml:space="preserve">чел. </t>
  </si>
  <si>
    <t>2.4. Численность населения населенного пункта:</t>
  </si>
  <si>
    <t>БАЛЛЬНАЯ ОЦЕНКА ПРОЕКТА</t>
  </si>
  <si>
    <t xml:space="preserve">Наименование показателя </t>
  </si>
  <si>
    <t xml:space="preserve">Количественный показатель </t>
  </si>
  <si>
    <t>Наименование проекта:</t>
  </si>
  <si>
    <t>Регистрационный номер заявки:</t>
  </si>
  <si>
    <r>
      <t xml:space="preserve">1 балл за каждые 10 человек, но не более </t>
    </r>
    <r>
      <rPr>
        <u/>
        <sz val="12"/>
        <color theme="1"/>
        <rFont val="Times New Roman"/>
        <family val="1"/>
        <charset val="204"/>
        <scheme val="minor"/>
      </rPr>
      <t>20</t>
    </r>
    <r>
      <rPr>
        <sz val="12"/>
        <color theme="1"/>
        <rFont val="Times New Roman"/>
        <family val="1"/>
        <charset val="204"/>
        <scheme val="minor"/>
      </rPr>
      <t> баллов</t>
    </r>
  </si>
  <si>
    <r>
      <t xml:space="preserve">1 балл за каждый канал, но не более </t>
    </r>
    <r>
      <rPr>
        <u/>
        <sz val="12"/>
        <color theme="1"/>
        <rFont val="Times New Roman"/>
        <family val="1"/>
        <charset val="204"/>
        <scheme val="minor"/>
      </rPr>
      <t>5</t>
    </r>
    <r>
      <rPr>
        <sz val="12"/>
        <color theme="1"/>
        <rFont val="Times New Roman"/>
        <family val="1"/>
        <charset val="204"/>
        <scheme val="minor"/>
      </rPr>
      <t xml:space="preserve"> баллов </t>
    </r>
  </si>
  <si>
    <r>
      <t xml:space="preserve">1 балл за каждый 1% участия, но не более </t>
    </r>
    <r>
      <rPr>
        <u/>
        <sz val="12"/>
        <color theme="1"/>
        <rFont val="Times New Roman"/>
        <family val="1"/>
        <charset val="204"/>
        <scheme val="minor"/>
      </rPr>
      <t>25</t>
    </r>
    <r>
      <rPr>
        <sz val="12"/>
        <color theme="1"/>
        <rFont val="Times New Roman"/>
        <family val="1"/>
        <charset val="204"/>
        <scheme val="minor"/>
      </rPr>
      <t xml:space="preserve"> баллов </t>
    </r>
  </si>
  <si>
    <r>
      <t xml:space="preserve">1 балл за каждые 2% участия, но не более </t>
    </r>
    <r>
      <rPr>
        <u/>
        <sz val="12"/>
        <color theme="1"/>
        <rFont val="Times New Roman"/>
        <family val="1"/>
        <charset val="204"/>
        <scheme val="minor"/>
      </rPr>
      <t>20</t>
    </r>
    <r>
      <rPr>
        <sz val="12"/>
        <color theme="1"/>
        <rFont val="Times New Roman"/>
        <family val="1"/>
        <charset val="204"/>
        <scheme val="minor"/>
      </rPr>
      <t> баллов</t>
    </r>
  </si>
  <si>
    <t>Соглашение о передаче осуществления части полномочий по решению вопросов местного значения (при наличии приложить к заявке).</t>
  </si>
  <si>
    <t xml:space="preserve">Вид документации: </t>
  </si>
  <si>
    <t>*При наличии копия документа прикладывается к заявке.</t>
  </si>
  <si>
    <t>*При наличии документация прикладывается к заявке.</t>
  </si>
  <si>
    <t>1. Наименование проекта инициативного бюджетирования (далее – проект):</t>
  </si>
  <si>
    <r>
      <rPr>
        <sz val="16"/>
        <rFont val="Times New Roman"/>
        <family val="1"/>
        <charset val="204"/>
      </rPr>
      <t>Вид документа
(выписка из ЕГРН, свидетельство о праве собственности или иной документ, подтверждающий основание возникновения права владения и (или) пользования и (или) распоряжения объектом недвижимого имущества)</t>
    </r>
    <r>
      <rPr>
        <sz val="14"/>
        <rFont val="Times New Roman"/>
        <family val="1"/>
        <charset val="204"/>
      </rPr>
      <t xml:space="preserve">
</t>
    </r>
  </si>
  <si>
    <t>5.3. Ожидаемые результаты:</t>
  </si>
  <si>
    <t>Всего</t>
  </si>
  <si>
    <t>Сумма,
(тыс. рублей)</t>
  </si>
  <si>
    <t xml:space="preserve">* Объем субсидии из областного бюджета не должен превышать 2 млн. рублей. Объем средств местного бюджета не должен быть ниже уровня, утвержденного постановлением Правительства Ростовской области  от 28.12.2011 № 302. Совокупная доля финансового участия физических и (или) юридических лиц, индивидуальных предпринимателей должна составлять не менее 5%. </t>
  </si>
  <si>
    <t>6.5. Вклад юридических лиц, индивидуальных предпринимателей (при наличии):</t>
  </si>
  <si>
    <t>Наименование юридического лица, фамилия, имя, отчество индивидуального предпринимателя</t>
  </si>
  <si>
    <t xml:space="preserve">Сумма,
(тыс. рублей)
</t>
  </si>
  <si>
    <t>*Детализируется сумма строки 2.3 таблицы подпункта 6.4 пункта 6. Объем средств юридических лиц и индивидуальных предпринимателей (безвозмездных поступлений от юридических лиц и индивидуальных предпринимателей) подтверждается гарантийными письмами, копии которых прикладываются к заявке)</t>
  </si>
  <si>
    <t>6.7. Нефинансовые формы участия в реализации проекта
(кроме трудового участия, предусмотренного пунктом 6.6):</t>
  </si>
  <si>
    <t>Наименование юридического лица, фамилия, имя, отчество физического лица, индивидуального предпринимателя</t>
  </si>
  <si>
    <t>Кол-во, (ед.)</t>
  </si>
  <si>
    <t>Всего количество нефинансовых форм участия в реализации проекта:</t>
  </si>
  <si>
    <t>8. Сведения о представителях инициативной группы граждан, представителях органа территориального общественного самоуправления:</t>
  </si>
  <si>
    <t>ФИО представителей инициативной группы, органа территориального общественного самоуправления (полностью)</t>
  </si>
  <si>
    <t>8.1. Сведения о представителях местной администрации муниципального района, городского округа, ответственных за подготовку документации:</t>
  </si>
  <si>
    <t xml:space="preserve">Ф.И.О. представителей администрации муниципального образования
(полностью)
</t>
  </si>
  <si>
    <r>
      <t xml:space="preserve">1 балл за каждые 100 человек, но не более </t>
    </r>
    <r>
      <rPr>
        <u/>
        <sz val="12"/>
        <color theme="1"/>
        <rFont val="Times New Roman"/>
        <family val="1"/>
        <charset val="204"/>
        <scheme val="minor"/>
      </rPr>
      <t>15</t>
    </r>
    <r>
      <rPr>
        <sz val="12"/>
        <color theme="1"/>
        <rFont val="Times New Roman"/>
        <family val="1"/>
        <charset val="204"/>
        <scheme val="minor"/>
      </rPr>
      <t> баллов</t>
    </r>
  </si>
  <si>
    <t>Отношение размера участия юридических лиц,  индивидуальных предпринимателей в софинансировании проекта к стоимости проекта инициативного бюджетирования</t>
  </si>
  <si>
    <r>
      <t xml:space="preserve">1 балл за каждые 20 человек, но не более </t>
    </r>
    <r>
      <rPr>
        <u/>
        <sz val="12"/>
        <color theme="1"/>
        <rFont val="Times New Roman"/>
        <family val="1"/>
        <charset val="204"/>
        <scheme val="minor"/>
      </rPr>
      <t>6</t>
    </r>
    <r>
      <rPr>
        <sz val="12"/>
        <color theme="1"/>
        <rFont val="Times New Roman"/>
        <family val="1"/>
        <charset val="204"/>
        <scheme val="minor"/>
      </rPr>
      <t xml:space="preserve"> баллов </t>
    </r>
  </si>
  <si>
    <r>
      <t xml:space="preserve">1 балл за каждую 1 форму нефинансового участия, но не более </t>
    </r>
    <r>
      <rPr>
        <u/>
        <sz val="12"/>
        <color theme="1"/>
        <rFont val="Times New Roman"/>
        <family val="1"/>
        <charset val="204"/>
        <scheme val="minor"/>
      </rPr>
      <t>3</t>
    </r>
    <r>
      <rPr>
        <sz val="12"/>
        <color theme="1"/>
        <rFont val="Times New Roman"/>
        <family val="1"/>
        <charset val="204"/>
        <scheme val="minor"/>
      </rPr>
      <t> баллов</t>
    </r>
  </si>
  <si>
    <t xml:space="preserve">Наличие документа, подтверждающего право собственности муниципального образования на объекты, строительство, реконструкцию, капитальный, текущий ремонт 
или благоустройство которых планируется осуществить в рамках реализации проектов инициативного бюджетирования
</t>
  </si>
  <si>
    <t xml:space="preserve">5 баллов при наличии </t>
  </si>
  <si>
    <t xml:space="preserve">локальные сметы (сводный сметный расчет) на работы (услуги) в рамках проекта, с отметкой об ознакомлении и согласии представителя инициативной группы граждан;
</t>
  </si>
  <si>
    <t>прайс-листы и другая информация, подтверждающая стоимость материалов, оборудования, являющегося неотъемлемой частью выполняемого проекта, работ (услуг).</t>
  </si>
  <si>
    <t xml:space="preserve">Ссылка на файловый обменник или облачное хранилище с файлами, подтверждающими использование указанных каналов информирования о проекте: </t>
  </si>
  <si>
    <t>Вид источника</t>
  </si>
  <si>
    <t>Средства юридических лиц и индивидуальных предпринимателей, поступившие в местный бюджет</t>
  </si>
  <si>
    <t xml:space="preserve">ВНИМАНИЕ! </t>
  </si>
  <si>
    <r>
      <t xml:space="preserve">При наименовании проекта придерживайтесь следующей </t>
    </r>
    <r>
      <rPr>
        <b/>
        <sz val="11"/>
        <color rgb="FFEA5558"/>
        <rFont val="Arial Narrow"/>
        <family val="2"/>
        <charset val="204"/>
      </rPr>
      <t>схемы</t>
    </r>
    <r>
      <rPr>
        <sz val="11"/>
        <color rgb="FFEA5558"/>
        <rFont val="Arial Narrow"/>
        <family val="2"/>
        <charset val="204"/>
      </rPr>
      <t xml:space="preserve">: </t>
    </r>
  </si>
  <si>
    <r>
      <t xml:space="preserve">(1) укажите </t>
    </r>
    <r>
      <rPr>
        <b/>
        <sz val="11"/>
        <color rgb="FFEA5558"/>
        <rFont val="Arial Narrow"/>
        <family val="2"/>
        <charset val="204"/>
      </rPr>
      <t xml:space="preserve">вид работ </t>
    </r>
    <r>
      <rPr>
        <sz val="11"/>
        <color rgb="FFEA5558"/>
        <rFont val="Arial Narrow"/>
        <family val="2"/>
        <charset val="204"/>
      </rPr>
      <t xml:space="preserve">- приобретение, благоустройство, текущий ремонт, капитальный ремонт  и т.п. </t>
    </r>
    <r>
      <rPr>
        <i/>
        <sz val="11"/>
        <color rgb="FFEA5558"/>
        <rFont val="Arial Narrow"/>
        <family val="2"/>
        <charset val="204"/>
      </rPr>
      <t>(от вида работ зависит компплект документации, которая потребуется для финансирования  проекта)</t>
    </r>
  </si>
  <si>
    <r>
      <t xml:space="preserve">(2) укажите </t>
    </r>
    <r>
      <rPr>
        <b/>
        <sz val="11"/>
        <color rgb="FFEA5558"/>
        <rFont val="Arial Narrow"/>
        <family val="2"/>
        <charset val="204"/>
      </rPr>
      <t>объект</t>
    </r>
    <r>
      <rPr>
        <sz val="11"/>
        <color rgb="FFEA5558"/>
        <rFont val="Arial Narrow"/>
        <family val="2"/>
        <charset val="204"/>
      </rPr>
      <t xml:space="preserve">, на котором планируются данные работы  </t>
    </r>
    <r>
      <rPr>
        <i/>
        <sz val="11"/>
        <color rgb="FFEA5558"/>
        <rFont val="Arial Narrow"/>
        <family val="2"/>
        <charset val="204"/>
      </rPr>
      <t xml:space="preserve">(наименование организационно-правовой формы объекта укажите сокращенно) </t>
    </r>
  </si>
  <si>
    <r>
      <t xml:space="preserve">(3) укажите </t>
    </r>
    <r>
      <rPr>
        <b/>
        <sz val="11"/>
        <color rgb="FFEA5558"/>
        <rFont val="Arial Narrow"/>
        <family val="2"/>
        <charset val="204"/>
      </rPr>
      <t>адрес</t>
    </r>
    <r>
      <rPr>
        <sz val="11"/>
        <color rgb="FFEA5558"/>
        <rFont val="Arial Narrow"/>
        <family val="2"/>
        <charset val="204"/>
      </rPr>
      <t xml:space="preserve"> данного объекта - район, населенный пункт, улица, номер дома </t>
    </r>
    <r>
      <rPr>
        <i/>
        <sz val="11"/>
        <color rgb="FFEA5558"/>
        <rFont val="Arial Narrow"/>
        <family val="2"/>
        <charset val="204"/>
      </rPr>
      <t xml:space="preserve">(без указания индекса и области) </t>
    </r>
  </si>
  <si>
    <t xml:space="preserve">Например: </t>
  </si>
  <si>
    <t>Благоустройство спортивной площадки по адресу: Мясниковский район, х. Недвиговка, ул. Октябрьская, 72б</t>
  </si>
  <si>
    <t>Ремонт кровли здания МБОУ Средняя общеобразовательная школа № 6 по адресу: г. Новочеркасск, пр. Баклановский, 150</t>
  </si>
  <si>
    <t>Приобретение компьютерной и офисной техники для молодежного центра на базе МБОУ ДО «Центр внешкольной работы» по адресу: Неклиновский район, с. Покровское, пер. Чкалова, 2а*</t>
  </si>
  <si>
    <t xml:space="preserve">(!) </t>
  </si>
  <si>
    <r>
      <t xml:space="preserve">Указывая нумерацию дома </t>
    </r>
    <r>
      <rPr>
        <u/>
        <sz val="11"/>
        <color rgb="FFEA5558"/>
        <rFont val="Arial Narrow"/>
        <family val="2"/>
        <charset val="204"/>
      </rPr>
      <t>НЕ</t>
    </r>
    <r>
      <rPr>
        <sz val="11"/>
        <color rgb="FFEA5558"/>
        <rFont val="Arial Narrow"/>
        <family val="2"/>
        <charset val="204"/>
      </rPr>
      <t xml:space="preserve"> ставьте перед ним "№", "д.", "дом" и т.п.. Если в нумерации дома есть буква, то укажите ее строчной сразу после номера дом, например - 3а, НЕ верное написание - 3А, 3 "А", 3-а и т.д.  </t>
    </r>
  </si>
  <si>
    <t xml:space="preserve">КАЛЕНДАРНЫЙ ПЛАН КОНКУРСНОГО ОТБОРА ПРОЕКТОВ </t>
  </si>
  <si>
    <t>пн</t>
  </si>
  <si>
    <t>вт</t>
  </si>
  <si>
    <t>ср</t>
  </si>
  <si>
    <t>чт</t>
  </si>
  <si>
    <t>пт</t>
  </si>
  <si>
    <t>сб</t>
  </si>
  <si>
    <t>вс</t>
  </si>
  <si>
    <t>июль</t>
  </si>
  <si>
    <t>Начало приема конкурсных заявок</t>
  </si>
  <si>
    <t>август</t>
  </si>
  <si>
    <t>сентябрь</t>
  </si>
  <si>
    <t xml:space="preserve">Окончание приема конкурсных заявок </t>
  </si>
  <si>
    <t>Направление заявок в органы исполнительной власти</t>
  </si>
  <si>
    <t xml:space="preserve">октябрь </t>
  </si>
  <si>
    <t xml:space="preserve">направление органами исполнительной власти замечаний в органы местного самоуправления </t>
  </si>
  <si>
    <t xml:space="preserve">ноябрь </t>
  </si>
  <si>
    <t>Направление органами местного самоуправления в управление исправленных заявок</t>
  </si>
  <si>
    <t>декабрь</t>
  </si>
  <si>
    <t>Определение областной конкурсной комиссией победителей конкурсного отбора и подписание протокола заседания конкурсной комиссии</t>
  </si>
  <si>
    <t xml:space="preserve">январь </t>
  </si>
  <si>
    <t xml:space="preserve">февраль </t>
  </si>
  <si>
    <t xml:space="preserve">март </t>
  </si>
  <si>
    <t>Подготовка местными администрациями документов, необходимых для финансирования проекта</t>
  </si>
  <si>
    <t>Администрации Юловского сельского поселения, Сальского района, Ростовской области</t>
  </si>
  <si>
    <t>Сальский</t>
  </si>
  <si>
    <t>Юловское сельское поселение</t>
  </si>
  <si>
    <t xml:space="preserve">Благоустройство детской площадки и обустройство спортивно-игровой зоны в пос. Белозерный на ул. Центральная площадь, 3а. Приобретение детского игрового оборудования, спортивных тренажеров </t>
  </si>
  <si>
    <t>Белозерный</t>
  </si>
  <si>
    <t>оОбъект благоустройства</t>
  </si>
  <si>
    <t>Ростовская область, Сальский район, п. Белозерный, ул. Центральная площадь, 3а</t>
  </si>
  <si>
    <t>в наличии</t>
  </si>
  <si>
    <t>Выписка из ЕГРН</t>
  </si>
  <si>
    <t>Федеральный закон от 06.10.2003 №131-ФЗ "Об общих принципах организации местного самоуправления в Российской Федерации"</t>
  </si>
  <si>
    <t>х</t>
  </si>
  <si>
    <t>https://yadi.sk/d/Gc3TW0qhC_UGkQ</t>
  </si>
  <si>
    <t>1. Создание современного, благоустроенного, многофункционального спортивного комплекса на территории поселка. 2. Повышение заинтересованности жителей и молодежи поселка в здоровом образе жизни. 3. Бесплатная возможность заниматься спортом. 4. Максимальное удовлетворение потребности детей, их родителей занятием активного семейного отдыха на свежем воздухе.</t>
  </si>
  <si>
    <t>все жители и гости поселка</t>
  </si>
  <si>
    <t>Официальный сайт Администрации Юловского сельского поселения</t>
  </si>
  <si>
    <t>https://spulovskoe.ru/initsiativnoe-byudzhetirovanie/177-informatsiya-po-realizatsii-proekta-na-territorii-poseleniya</t>
  </si>
  <si>
    <t>https://www.instagram.com/p/CCX0fgoiB-R/?igshid=1sn2m02h7tefm</t>
  </si>
  <si>
    <t>https://ok.ru/profile/5571178819514/statuses/151876149690554</t>
  </si>
  <si>
    <t>ООО "Белозерное" Громаков Сергей Васильевич</t>
  </si>
  <si>
    <t>ИП глава КФХ " Лукьянченко А.И."</t>
  </si>
  <si>
    <t>вывоз мусора</t>
  </si>
  <si>
    <t>м.куб</t>
  </si>
  <si>
    <t>ИП глава КФХ "Зиновьев Э.В."</t>
  </si>
  <si>
    <t>предоставление техники и рабочих</t>
  </si>
  <si>
    <t>шт</t>
  </si>
  <si>
    <t>ИП глава КФХ " Ивановский С.М."</t>
  </si>
  <si>
    <t>предоставление материалов, техники и рабочих</t>
  </si>
  <si>
    <t>01</t>
  </si>
  <si>
    <t>октября</t>
  </si>
  <si>
    <t>Лукьянченко Ольга Анатольевна</t>
  </si>
  <si>
    <t>ol141272@gmail.com</t>
  </si>
  <si>
    <t>Карпова Марина Владимировна</t>
  </si>
  <si>
    <t>Anjikkar@yandex.ru</t>
  </si>
  <si>
    <t>Конева Нина Базиевна</t>
  </si>
  <si>
    <t>ninulyakoneva@yandex.ru</t>
  </si>
  <si>
    <t>Тоцкая С.В.</t>
  </si>
  <si>
    <t>Азарова А.В.</t>
  </si>
  <si>
    <t>Глава администрации Юловского сельского поселения</t>
  </si>
  <si>
    <t>Специалист по муниципальному хозяйству</t>
  </si>
  <si>
    <t>Свидетельство о государственной регистрации права</t>
  </si>
  <si>
    <t>61/001/002/2020-126070</t>
  </si>
  <si>
    <t>61-АИ 022065</t>
  </si>
  <si>
    <t>В поселке имеется только одна детская площадка с минимальным количеством детского инвентаря,которая расположена на земельном участке площадью 3248кв.м,на данном участке возможно разместить спортивную площадку с тренажерами,игровой комплекс и комплекс для детей с ограниченными возможностями.Благоустройство детской площадки в нашем поселке будет способствовать здоровому образу жизни подрастающего поколения и в целом всего населения.</t>
  </si>
  <si>
    <t>ИП "Ивановский С.М." Ивановский Сергей Михайлович</t>
  </si>
  <si>
    <t>ИП "Лукьянченко А.И" Лукьянченко Андрей Иванович</t>
  </si>
  <si>
    <t>ИП "Зиновьев Э.В." Зиновьев Эдуард Васильевич</t>
  </si>
  <si>
    <t>ИП "Зеленко А.И." Зеленко Александр Иванович</t>
  </si>
  <si>
    <t>ИП "Несмиянов В.А." Несмиянов Василий Анатольевич</t>
  </si>
  <si>
    <t>отсутствует</t>
  </si>
  <si>
    <t>https://salsknews.ru/%d0%b2%d0%bd%d0%b8%d0%bc%d0%b0%d0%bd%d0%b8%d1%8e-%d0%b6%d0%b8%d1%82%d0%b5%d0%bb%d0%bb%d0%b5%d0%b9-%d0%bf%d0%be%d1%81%d0%b5%d0%bb%d0%ba%d0%b0-%d0%b1%d0%b5%d0%bb%d0%be%d0%b7%d0%b5%d1%80%d0%bd%d1%8b%d0%b9/</t>
  </si>
  <si>
    <t>https://yadi.sk/d/F1qkzvdfVPgYBw</t>
  </si>
  <si>
    <t>Администрация Екатериновского сельского поселения, Сальского района, Ростовской области</t>
  </si>
  <si>
    <t>Благоустройство детской площадки и обустройство спортивно-игровой зоны в с. Екатериновка, ул. Мира 27. Приобретение детского игрового оборудования, спортивного тренажера.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</si>
</sst>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р_._-;\-* #,##0.00_р_._-;_-* &quot;-&quot;??_р_._-;_-@_-"/>
    <numFmt numFmtId="165" formatCode="_-* #,##0_р_._-;\-* #,##0_р_._-;_-* &quot;-&quot;??_р_._-;_-@_-"/>
    <numFmt numFmtId="166" formatCode="0.0%"/>
    <numFmt numFmtId="167" formatCode="0.0"/>
  </numFmts>
  <fonts count="34" x14ac:knownFonts="1">
    <font>
      <sz val="12"/>
      <color theme="1"/>
      <name val="Times New Roman"/>
      <family val="2"/>
      <charset val="204"/>
    </font>
    <font>
      <b/>
      <sz val="14"/>
      <name val="Times New Roman"/>
      <family val="1"/>
      <charset val="204"/>
    </font>
    <font>
      <i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i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4"/>
      <color theme="1"/>
      <name val="Times New Roman"/>
      <family val="1"/>
      <charset val="204"/>
    </font>
    <font>
      <u/>
      <sz val="12"/>
      <color theme="10"/>
      <name val="Times New Roman"/>
      <family val="2"/>
      <charset val="204"/>
    </font>
    <font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  <scheme val="minor"/>
    </font>
    <font>
      <b/>
      <sz val="12"/>
      <color theme="1"/>
      <name val="Times New Roman"/>
      <family val="1"/>
      <charset val="204"/>
      <scheme val="minor"/>
    </font>
    <font>
      <sz val="12"/>
      <color rgb="FF000000"/>
      <name val="Times New Roman"/>
      <family val="1"/>
      <charset val="204"/>
      <scheme val="minor"/>
    </font>
    <font>
      <u/>
      <sz val="12"/>
      <color theme="1"/>
      <name val="Times New Roman"/>
      <family val="1"/>
      <charset val="204"/>
      <scheme val="minor"/>
    </font>
    <font>
      <sz val="11"/>
      <name val="Times New Roman"/>
      <family val="1"/>
      <charset val="204"/>
    </font>
    <font>
      <sz val="12"/>
      <color theme="1"/>
      <name val="Arial"/>
      <family val="2"/>
      <charset val="204"/>
    </font>
    <font>
      <b/>
      <u/>
      <sz val="12"/>
      <color theme="1"/>
      <name val="Times New Roman"/>
      <family val="1"/>
      <charset val="204"/>
      <scheme val="minor"/>
    </font>
    <font>
      <sz val="16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b/>
      <sz val="11"/>
      <color rgb="FFEA5558"/>
      <name val="Arial Narrow"/>
      <family val="2"/>
      <charset val="204"/>
    </font>
    <font>
      <sz val="11"/>
      <color rgb="FFEA5558"/>
      <name val="Arial Narrow"/>
      <family val="2"/>
      <charset val="204"/>
    </font>
    <font>
      <i/>
      <sz val="11"/>
      <color rgb="FFEA5558"/>
      <name val="Arial Narrow"/>
      <family val="2"/>
      <charset val="204"/>
    </font>
    <font>
      <u/>
      <sz val="11"/>
      <color rgb="FFEA5558"/>
      <name val="Arial Narrow"/>
      <family val="2"/>
      <charset val="204"/>
    </font>
    <font>
      <b/>
      <sz val="10"/>
      <color rgb="FF000000"/>
      <name val="Arial Narrow"/>
      <family val="2"/>
      <charset val="204"/>
    </font>
    <font>
      <b/>
      <sz val="10"/>
      <color theme="1"/>
      <name val="Arial Narrow"/>
      <family val="2"/>
      <charset val="204"/>
    </font>
    <font>
      <sz val="10"/>
      <color theme="1"/>
      <name val="Arial Narrow"/>
      <family val="2"/>
      <charset val="204"/>
    </font>
    <font>
      <b/>
      <sz val="10"/>
      <color theme="5"/>
      <name val="Arial Narrow"/>
      <family val="2"/>
      <charset val="204"/>
    </font>
    <font>
      <sz val="10"/>
      <color theme="5"/>
      <name val="Arial Narrow"/>
      <family val="2"/>
      <charset val="204"/>
    </font>
    <font>
      <sz val="12"/>
      <color rgb="FFFF0000"/>
      <name val="Times New Roman"/>
      <family val="1"/>
      <charset val="204"/>
      <scheme val="minor"/>
    </font>
    <font>
      <b/>
      <sz val="12"/>
      <color rgb="FFFF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278">
    <xf numFmtId="0" fontId="0" fillId="0" borderId="0" xfId="0"/>
    <xf numFmtId="0" fontId="3" fillId="0" borderId="10" xfId="0" applyFont="1" applyFill="1" applyBorder="1" applyAlignment="1">
      <alignment horizontal="left" vertical="top" wrapText="1"/>
    </xf>
    <xf numFmtId="0" fontId="3" fillId="0" borderId="0" xfId="0" applyFont="1" applyFill="1" applyBorder="1" applyAlignment="1" applyProtection="1">
      <alignment vertical="top" wrapText="1"/>
      <protection locked="0"/>
    </xf>
    <xf numFmtId="0" fontId="3" fillId="0" borderId="0" xfId="0" applyFont="1" applyFill="1" applyAlignment="1">
      <alignment horizontal="left" wrapText="1"/>
    </xf>
    <xf numFmtId="0" fontId="3" fillId="0" borderId="0" xfId="0" applyFont="1" applyFill="1" applyBorder="1" applyAlignment="1">
      <alignment horizontal="left" wrapText="1"/>
    </xf>
    <xf numFmtId="0" fontId="3" fillId="0" borderId="0" xfId="0" applyFont="1" applyFill="1" applyAlignment="1">
      <alignment horizontal="center" wrapText="1"/>
    </xf>
    <xf numFmtId="0" fontId="9" fillId="0" borderId="0" xfId="0" applyFont="1" applyAlignment="1"/>
    <xf numFmtId="0" fontId="11" fillId="0" borderId="0" xfId="0" applyFont="1" applyAlignment="1"/>
    <xf numFmtId="0" fontId="3" fillId="0" borderId="0" xfId="0" applyFont="1" applyFill="1" applyAlignment="1">
      <alignment horizontal="left" vertical="center" wrapText="1"/>
    </xf>
    <xf numFmtId="0" fontId="3" fillId="0" borderId="0" xfId="0" applyFont="1" applyFill="1" applyAlignment="1">
      <alignment horizontal="right" wrapText="1"/>
    </xf>
    <xf numFmtId="0" fontId="4" fillId="0" borderId="0" xfId="0" applyFont="1" applyFill="1" applyAlignment="1">
      <alignment horizontal="center" wrapText="1"/>
    </xf>
    <xf numFmtId="0" fontId="4" fillId="0" borderId="0" xfId="0" applyFont="1" applyFill="1" applyAlignment="1">
      <alignment horizontal="left" wrapText="1"/>
    </xf>
    <xf numFmtId="0" fontId="3" fillId="0" borderId="0" xfId="0" applyFon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3" fillId="0" borderId="10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left" vertical="top" wrapText="1"/>
    </xf>
    <xf numFmtId="0" fontId="5" fillId="0" borderId="10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Fill="1" applyBorder="1" applyAlignment="1">
      <alignment vertical="top" wrapText="1"/>
    </xf>
    <xf numFmtId="0" fontId="5" fillId="0" borderId="0" xfId="0" applyFont="1" applyFill="1" applyAlignment="1">
      <alignment horizontal="left" wrapText="1"/>
    </xf>
    <xf numFmtId="0" fontId="3" fillId="0" borderId="0" xfId="0" applyFont="1" applyFill="1" applyBorder="1" applyAlignment="1">
      <alignment vertical="top" wrapText="1"/>
    </xf>
    <xf numFmtId="0" fontId="3" fillId="4" borderId="0" xfId="0" applyFont="1" applyFill="1" applyBorder="1" applyAlignment="1">
      <alignment horizontal="left" wrapText="1"/>
    </xf>
    <xf numFmtId="0" fontId="3" fillId="4" borderId="0" xfId="0" applyFont="1" applyFill="1" applyAlignment="1">
      <alignment horizontal="left" wrapText="1"/>
    </xf>
    <xf numFmtId="0" fontId="18" fillId="4" borderId="0" xfId="0" applyFont="1" applyFill="1" applyAlignment="1">
      <alignment horizontal="left" wrapText="1"/>
    </xf>
    <xf numFmtId="0" fontId="7" fillId="4" borderId="0" xfId="0" applyFont="1" applyFill="1" applyAlignment="1">
      <alignment horizontal="left" wrapText="1"/>
    </xf>
    <xf numFmtId="0" fontId="6" fillId="4" borderId="0" xfId="0" applyFont="1" applyFill="1" applyAlignment="1">
      <alignment horizontal="left" wrapText="1"/>
    </xf>
    <xf numFmtId="0" fontId="2" fillId="4" borderId="0" xfId="0" applyFont="1" applyFill="1" applyAlignment="1">
      <alignment horizontal="left" wrapText="1"/>
    </xf>
    <xf numFmtId="0" fontId="3" fillId="4" borderId="0" xfId="0" applyFont="1" applyFill="1" applyAlignment="1">
      <alignment horizontal="center" wrapText="1"/>
    </xf>
    <xf numFmtId="0" fontId="7" fillId="4" borderId="0" xfId="0" applyFont="1" applyFill="1" applyAlignment="1">
      <alignment horizontal="left" vertical="center" wrapText="1"/>
    </xf>
    <xf numFmtId="0" fontId="3" fillId="4" borderId="0" xfId="0" applyFont="1" applyFill="1" applyAlignment="1">
      <alignment horizontal="left" vertical="center" wrapText="1"/>
    </xf>
    <xf numFmtId="0" fontId="4" fillId="4" borderId="0" xfId="0" applyFont="1" applyFill="1" applyAlignment="1">
      <alignment horizontal="left" wrapText="1"/>
    </xf>
    <xf numFmtId="0" fontId="7" fillId="4" borderId="0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center" wrapText="1"/>
    </xf>
    <xf numFmtId="0" fontId="4" fillId="4" borderId="0" xfId="0" applyFont="1" applyFill="1" applyAlignment="1">
      <alignment horizontal="center" wrapText="1"/>
    </xf>
    <xf numFmtId="0" fontId="5" fillId="4" borderId="0" xfId="0" applyFont="1" applyFill="1" applyAlignment="1">
      <alignment horizontal="left" wrapText="1"/>
    </xf>
    <xf numFmtId="0" fontId="4" fillId="4" borderId="0" xfId="0" applyFont="1" applyFill="1" applyAlignment="1">
      <alignment horizontal="left" vertical="top" wrapText="1"/>
    </xf>
    <xf numFmtId="0" fontId="14" fillId="4" borderId="0" xfId="0" applyFont="1" applyFill="1" applyBorder="1" applyAlignment="1">
      <alignment horizontal="left" vertical="top" wrapText="1"/>
    </xf>
    <xf numFmtId="0" fontId="14" fillId="4" borderId="0" xfId="0" applyFont="1" applyFill="1" applyBorder="1" applyAlignment="1">
      <alignment horizontal="center" vertical="top" wrapText="1"/>
    </xf>
    <xf numFmtId="1" fontId="14" fillId="4" borderId="0" xfId="0" applyNumberFormat="1" applyFont="1" applyFill="1" applyBorder="1" applyAlignment="1">
      <alignment horizontal="center" vertical="top" wrapText="1"/>
    </xf>
    <xf numFmtId="167" fontId="15" fillId="4" borderId="0" xfId="0" applyNumberFormat="1" applyFont="1" applyFill="1" applyBorder="1" applyAlignment="1">
      <alignment horizontal="center" vertical="top" wrapText="1"/>
    </xf>
    <xf numFmtId="0" fontId="14" fillId="4" borderId="0" xfId="0" applyFont="1" applyFill="1" applyBorder="1" applyAlignment="1">
      <alignment vertical="top" wrapText="1"/>
    </xf>
    <xf numFmtId="0" fontId="17" fillId="4" borderId="0" xfId="0" applyFont="1" applyFill="1" applyBorder="1" applyAlignment="1">
      <alignment horizontal="center" vertical="top" wrapText="1"/>
    </xf>
    <xf numFmtId="1" fontId="17" fillId="4" borderId="0" xfId="0" applyNumberFormat="1" applyFont="1" applyFill="1" applyBorder="1" applyAlignment="1">
      <alignment horizontal="center" vertical="top" wrapText="1"/>
    </xf>
    <xf numFmtId="167" fontId="20" fillId="4" borderId="0" xfId="0" applyNumberFormat="1" applyFont="1" applyFill="1" applyBorder="1" applyAlignment="1">
      <alignment horizontal="center" vertical="top" wrapText="1"/>
    </xf>
    <xf numFmtId="0" fontId="15" fillId="4" borderId="0" xfId="0" applyFont="1" applyFill="1" applyAlignment="1"/>
    <xf numFmtId="0" fontId="14" fillId="4" borderId="0" xfId="0" applyFont="1" applyFill="1" applyBorder="1" applyAlignment="1"/>
    <xf numFmtId="0" fontId="17" fillId="4" borderId="10" xfId="0" applyFont="1" applyFill="1" applyBorder="1" applyAlignment="1">
      <alignment horizontal="center" vertical="top" wrapText="1"/>
    </xf>
    <xf numFmtId="0" fontId="15" fillId="4" borderId="10" xfId="0" applyFont="1" applyFill="1" applyBorder="1" applyAlignment="1">
      <alignment horizontal="center" vertical="top" wrapText="1"/>
    </xf>
    <xf numFmtId="1" fontId="15" fillId="4" borderId="10" xfId="2" applyNumberFormat="1" applyFont="1" applyFill="1" applyBorder="1" applyAlignment="1">
      <alignment horizontal="center" vertical="top" wrapText="1"/>
    </xf>
    <xf numFmtId="167" fontId="15" fillId="4" borderId="10" xfId="2" applyNumberFormat="1" applyFont="1" applyFill="1" applyBorder="1" applyAlignment="1">
      <alignment horizontal="center" vertical="top" wrapText="1"/>
    </xf>
    <xf numFmtId="0" fontId="14" fillId="4" borderId="10" xfId="0" applyFont="1" applyFill="1" applyBorder="1" applyAlignment="1">
      <alignment horizontal="left" vertical="top" wrapText="1"/>
    </xf>
    <xf numFmtId="0" fontId="15" fillId="4" borderId="0" xfId="0" applyFont="1" applyFill="1" applyBorder="1" applyAlignment="1">
      <alignment horizontal="left" vertical="top" wrapText="1"/>
    </xf>
    <xf numFmtId="1" fontId="14" fillId="4" borderId="0" xfId="2" applyNumberFormat="1" applyFont="1" applyFill="1" applyBorder="1" applyAlignment="1">
      <alignment horizontal="center" vertical="top" wrapText="1"/>
    </xf>
    <xf numFmtId="167" fontId="15" fillId="4" borderId="0" xfId="2" applyNumberFormat="1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19" fillId="5" borderId="15" xfId="0" applyFont="1" applyFill="1" applyBorder="1" applyAlignment="1">
      <alignment vertical="center" wrapText="1"/>
    </xf>
    <xf numFmtId="0" fontId="19" fillId="5" borderId="15" xfId="0" applyFont="1" applyFill="1" applyBorder="1" applyAlignment="1">
      <alignment horizontal="center"/>
    </xf>
    <xf numFmtId="165" fontId="1" fillId="5" borderId="15" xfId="2" applyNumberFormat="1" applyFont="1" applyFill="1" applyBorder="1" applyAlignment="1" applyProtection="1">
      <alignment vertical="top" wrapText="1"/>
      <protection locked="0"/>
    </xf>
    <xf numFmtId="49" fontId="5" fillId="5" borderId="15" xfId="0" applyNumberFormat="1" applyFont="1" applyFill="1" applyBorder="1" applyAlignment="1" applyProtection="1">
      <alignment horizontal="center" vertical="top" wrapText="1"/>
      <protection locked="0"/>
    </xf>
    <xf numFmtId="0" fontId="5" fillId="5" borderId="15" xfId="0" applyFont="1" applyFill="1" applyBorder="1" applyAlignment="1" applyProtection="1">
      <alignment horizontal="center" vertical="top" wrapText="1"/>
      <protection locked="0"/>
    </xf>
    <xf numFmtId="0" fontId="23" fillId="0" borderId="0" xfId="0" applyFont="1"/>
    <xf numFmtId="0" fontId="24" fillId="0" borderId="0" xfId="0" applyFont="1"/>
    <xf numFmtId="0" fontId="24" fillId="0" borderId="0" xfId="0" applyFont="1" applyAlignment="1">
      <alignment horizontal="left" indent="4"/>
    </xf>
    <xf numFmtId="0" fontId="27" fillId="0" borderId="0" xfId="0" applyFont="1"/>
    <xf numFmtId="0" fontId="28" fillId="4" borderId="0" xfId="0" applyFont="1" applyFill="1" applyAlignment="1"/>
    <xf numFmtId="0" fontId="29" fillId="4" borderId="0" xfId="0" applyFont="1" applyFill="1" applyAlignment="1">
      <alignment horizontal="left" vertical="top" wrapText="1"/>
    </xf>
    <xf numFmtId="0" fontId="29" fillId="4" borderId="0" xfId="0" applyFont="1" applyFill="1"/>
    <xf numFmtId="0" fontId="28" fillId="4" borderId="0" xfId="0" applyFont="1" applyFill="1" applyAlignment="1">
      <alignment horizontal="left"/>
    </xf>
    <xf numFmtId="0" fontId="28" fillId="4" borderId="0" xfId="0" applyFont="1" applyFill="1" applyBorder="1" applyAlignment="1">
      <alignment horizontal="left"/>
    </xf>
    <xf numFmtId="0" fontId="30" fillId="4" borderId="0" xfId="0" applyFont="1" applyFill="1" applyAlignment="1">
      <alignment horizontal="left"/>
    </xf>
    <xf numFmtId="0" fontId="29" fillId="4" borderId="0" xfId="0" applyFont="1" applyFill="1" applyAlignment="1">
      <alignment horizontal="left"/>
    </xf>
    <xf numFmtId="0" fontId="29" fillId="4" borderId="0" xfId="0" applyFont="1" applyFill="1" applyBorder="1" applyAlignment="1">
      <alignment horizontal="left"/>
    </xf>
    <xf numFmtId="0" fontId="31" fillId="4" borderId="0" xfId="0" applyFont="1" applyFill="1" applyAlignment="1">
      <alignment horizontal="left"/>
    </xf>
    <xf numFmtId="0" fontId="29" fillId="6" borderId="27" xfId="0" applyFont="1" applyFill="1" applyBorder="1" applyAlignment="1">
      <alignment horizontal="left"/>
    </xf>
    <xf numFmtId="16" fontId="29" fillId="6" borderId="27" xfId="0" applyNumberFormat="1" applyFont="1" applyFill="1" applyBorder="1" applyAlignment="1">
      <alignment horizontal="left"/>
    </xf>
    <xf numFmtId="0" fontId="31" fillId="4" borderId="0" xfId="0" applyFont="1" applyFill="1" applyBorder="1" applyAlignment="1">
      <alignment horizontal="left"/>
    </xf>
    <xf numFmtId="0" fontId="19" fillId="5" borderId="15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vertical="top" wrapText="1"/>
    </xf>
    <xf numFmtId="0" fontId="5" fillId="3" borderId="10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 vertical="top" wrapText="1"/>
    </xf>
    <xf numFmtId="0" fontId="3" fillId="3" borderId="0" xfId="0" applyFont="1" applyFill="1" applyBorder="1" applyAlignment="1">
      <alignment horizontal="left" vertical="top" wrapText="1"/>
    </xf>
    <xf numFmtId="0" fontId="5" fillId="3" borderId="8" xfId="0" applyFont="1" applyFill="1" applyBorder="1" applyAlignment="1">
      <alignment horizontal="center" wrapText="1"/>
    </xf>
    <xf numFmtId="0" fontId="5" fillId="5" borderId="8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vertical="top" wrapText="1"/>
    </xf>
    <xf numFmtId="0" fontId="4" fillId="0" borderId="1" xfId="0" applyFont="1" applyFill="1" applyBorder="1" applyAlignment="1">
      <alignment horizontal="center" vertical="top" wrapText="1"/>
    </xf>
    <xf numFmtId="0" fontId="4" fillId="0" borderId="0" xfId="0" applyFont="1" applyFill="1" applyAlignment="1">
      <alignment horizontal="center" vertical="top" wrapText="1"/>
    </xf>
    <xf numFmtId="0" fontId="5" fillId="3" borderId="2" xfId="0" applyFont="1" applyFill="1" applyBorder="1" applyAlignment="1">
      <alignment horizontal="left" vertical="top" wrapText="1"/>
    </xf>
    <xf numFmtId="0" fontId="5" fillId="3" borderId="3" xfId="0" applyFont="1" applyFill="1" applyBorder="1" applyAlignment="1">
      <alignment horizontal="left" vertical="top" wrapText="1"/>
    </xf>
    <xf numFmtId="0" fontId="5" fillId="3" borderId="4" xfId="0" applyFont="1" applyFill="1" applyBorder="1" applyAlignment="1">
      <alignment horizontal="left" vertical="top" wrapText="1"/>
    </xf>
    <xf numFmtId="1" fontId="5" fillId="3" borderId="10" xfId="2" applyNumberFormat="1" applyFont="1" applyFill="1" applyBorder="1" applyAlignment="1" applyProtection="1">
      <alignment horizontal="center" vertical="top" wrapText="1"/>
      <protection locked="0"/>
    </xf>
    <xf numFmtId="166" fontId="10" fillId="3" borderId="10" xfId="1" applyNumberFormat="1" applyFill="1" applyBorder="1" applyAlignment="1" applyProtection="1">
      <alignment horizontal="center" vertical="top" wrapText="1"/>
      <protection locked="0"/>
    </xf>
    <xf numFmtId="166" fontId="5" fillId="3" borderId="10" xfId="3" applyNumberFormat="1" applyFont="1" applyFill="1" applyBorder="1" applyAlignment="1" applyProtection="1">
      <alignment horizontal="center" vertical="top" wrapText="1"/>
      <protection locked="0"/>
    </xf>
    <xf numFmtId="0" fontId="3" fillId="0" borderId="2" xfId="0" applyFont="1" applyFill="1" applyBorder="1" applyAlignment="1">
      <alignment horizontal="center" vertical="top" wrapText="1"/>
    </xf>
    <xf numFmtId="0" fontId="3" fillId="0" borderId="3" xfId="0" applyFont="1" applyFill="1" applyBorder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166" fontId="5" fillId="0" borderId="2" xfId="3" applyNumberFormat="1" applyFont="1" applyFill="1" applyBorder="1" applyAlignment="1" applyProtection="1">
      <alignment horizontal="center" vertical="top" wrapText="1"/>
      <protection locked="0"/>
    </xf>
    <xf numFmtId="166" fontId="5" fillId="0" borderId="4" xfId="3" applyNumberFormat="1" applyFont="1" applyFill="1" applyBorder="1" applyAlignment="1" applyProtection="1">
      <alignment horizontal="center" vertical="top" wrapText="1"/>
      <protection locked="0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4" xfId="0" applyFont="1" applyFill="1" applyBorder="1" applyAlignment="1">
      <alignment horizontal="left" vertical="top" wrapText="1"/>
    </xf>
    <xf numFmtId="4" fontId="5" fillId="2" borderId="10" xfId="0" applyNumberFormat="1" applyFont="1" applyFill="1" applyBorder="1" applyAlignment="1" applyProtection="1">
      <alignment horizontal="center" vertical="top" wrapText="1"/>
    </xf>
    <xf numFmtId="166" fontId="5" fillId="2" borderId="2" xfId="3" applyNumberFormat="1" applyFont="1" applyFill="1" applyBorder="1" applyAlignment="1" applyProtection="1">
      <alignment horizontal="center" vertical="top" wrapText="1"/>
      <protection locked="0"/>
    </xf>
    <xf numFmtId="166" fontId="5" fillId="2" borderId="4" xfId="3" applyNumberFormat="1" applyFont="1" applyFill="1" applyBorder="1" applyAlignment="1" applyProtection="1">
      <alignment horizontal="center" vertical="top" wrapText="1"/>
      <protection locked="0"/>
    </xf>
    <xf numFmtId="4" fontId="5" fillId="3" borderId="10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>
      <alignment horizontal="left" vertical="top" wrapText="1"/>
    </xf>
    <xf numFmtId="0" fontId="2" fillId="0" borderId="0" xfId="0" applyFont="1" applyFill="1" applyBorder="1" applyAlignment="1">
      <alignment horizontal="left" vertical="top" wrapText="1"/>
    </xf>
    <xf numFmtId="0" fontId="1" fillId="0" borderId="2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1" fillId="0" borderId="4" xfId="0" applyFont="1" applyFill="1" applyBorder="1" applyAlignment="1">
      <alignment horizontal="left" vertical="top" wrapText="1"/>
    </xf>
    <xf numFmtId="0" fontId="5" fillId="5" borderId="16" xfId="0" applyFont="1" applyFill="1" applyBorder="1" applyAlignment="1" applyProtection="1">
      <alignment horizontal="left" vertical="top" wrapText="1"/>
      <protection locked="0"/>
    </xf>
    <xf numFmtId="0" fontId="5" fillId="5" borderId="17" xfId="0" applyFont="1" applyFill="1" applyBorder="1" applyAlignment="1" applyProtection="1">
      <alignment horizontal="left" vertical="top" wrapText="1"/>
      <protection locked="0"/>
    </xf>
    <xf numFmtId="0" fontId="5" fillId="5" borderId="18" xfId="0" applyFont="1" applyFill="1" applyBorder="1" applyAlignment="1" applyProtection="1">
      <alignment horizontal="left" vertical="top" wrapText="1"/>
      <protection locked="0"/>
    </xf>
    <xf numFmtId="0" fontId="5" fillId="5" borderId="19" xfId="0" applyFont="1" applyFill="1" applyBorder="1" applyAlignment="1" applyProtection="1">
      <alignment horizontal="left" vertical="top" wrapText="1"/>
      <protection locked="0"/>
    </xf>
    <xf numFmtId="0" fontId="5" fillId="5" borderId="0" xfId="0" applyFont="1" applyFill="1" applyBorder="1" applyAlignment="1" applyProtection="1">
      <alignment horizontal="left" vertical="top" wrapText="1"/>
      <protection locked="0"/>
    </xf>
    <xf numFmtId="0" fontId="5" fillId="5" borderId="20" xfId="0" applyFont="1" applyFill="1" applyBorder="1" applyAlignment="1" applyProtection="1">
      <alignment horizontal="left" vertical="top" wrapText="1"/>
      <protection locked="0"/>
    </xf>
    <xf numFmtId="0" fontId="5" fillId="5" borderId="21" xfId="0" applyFont="1" applyFill="1" applyBorder="1" applyAlignment="1" applyProtection="1">
      <alignment horizontal="left" vertical="top" wrapText="1"/>
      <protection locked="0"/>
    </xf>
    <xf numFmtId="0" fontId="5" fillId="5" borderId="22" xfId="0" applyFont="1" applyFill="1" applyBorder="1" applyAlignment="1" applyProtection="1">
      <alignment horizontal="left" vertical="top" wrapText="1"/>
      <protection locked="0"/>
    </xf>
    <xf numFmtId="0" fontId="5" fillId="5" borderId="23" xfId="0" applyFont="1" applyFill="1" applyBorder="1" applyAlignment="1" applyProtection="1">
      <alignment horizontal="left" vertical="top" wrapText="1"/>
      <protection locked="0"/>
    </xf>
    <xf numFmtId="49" fontId="5" fillId="5" borderId="24" xfId="0" applyNumberFormat="1" applyFont="1" applyFill="1" applyBorder="1" applyAlignment="1" applyProtection="1">
      <alignment horizontal="center" vertical="top" wrapText="1"/>
      <protection locked="0"/>
    </xf>
    <xf numFmtId="49" fontId="5" fillId="5" borderId="26" xfId="0" applyNumberFormat="1" applyFont="1" applyFill="1" applyBorder="1" applyAlignment="1" applyProtection="1">
      <alignment horizontal="center" vertical="top" wrapText="1"/>
      <protection locked="0"/>
    </xf>
    <xf numFmtId="0" fontId="2" fillId="0" borderId="19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center" vertical="top" wrapText="1"/>
    </xf>
    <xf numFmtId="0" fontId="4" fillId="0" borderId="3" xfId="0" applyFont="1" applyFill="1" applyBorder="1" applyAlignment="1">
      <alignment horizontal="center" vertical="top" wrapText="1"/>
    </xf>
    <xf numFmtId="0" fontId="4" fillId="0" borderId="4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10" fillId="5" borderId="24" xfId="1" applyFill="1" applyBorder="1" applyAlignment="1" applyProtection="1">
      <alignment horizontal="left" vertical="top" wrapText="1"/>
      <protection locked="0"/>
    </xf>
    <xf numFmtId="0" fontId="5" fillId="5" borderId="25" xfId="0" applyFont="1" applyFill="1" applyBorder="1" applyAlignment="1" applyProtection="1">
      <alignment horizontal="left" vertical="top" wrapText="1"/>
      <protection locked="0"/>
    </xf>
    <xf numFmtId="0" fontId="5" fillId="5" borderId="26" xfId="0" applyFont="1" applyFill="1" applyBorder="1" applyAlignment="1" applyProtection="1">
      <alignment horizontal="left" vertical="top" wrapText="1"/>
      <protection locked="0"/>
    </xf>
    <xf numFmtId="0" fontId="10" fillId="3" borderId="24" xfId="1" applyFill="1" applyBorder="1" applyAlignment="1" applyProtection="1">
      <alignment horizontal="left" vertical="top" wrapText="1"/>
      <protection locked="0"/>
    </xf>
    <xf numFmtId="0" fontId="5" fillId="3" borderId="25" xfId="0" applyFont="1" applyFill="1" applyBorder="1" applyAlignment="1" applyProtection="1">
      <alignment horizontal="left" vertical="top" wrapText="1"/>
      <protection locked="0"/>
    </xf>
    <xf numFmtId="0" fontId="5" fillId="3" borderId="26" xfId="0" applyFont="1" applyFill="1" applyBorder="1" applyAlignment="1" applyProtection="1">
      <alignment horizontal="left" vertical="top" wrapText="1"/>
      <protection locked="0"/>
    </xf>
    <xf numFmtId="0" fontId="11" fillId="0" borderId="0" xfId="0" applyFont="1" applyBorder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1" fillId="0" borderId="19" xfId="0" applyFont="1" applyBorder="1" applyAlignment="1">
      <alignment horizontal="left" vertical="center" wrapText="1"/>
    </xf>
    <xf numFmtId="0" fontId="3" fillId="0" borderId="19" xfId="0" applyFont="1" applyFill="1" applyBorder="1" applyAlignment="1">
      <alignment horizontal="left" vertical="top" wrapText="1"/>
    </xf>
    <xf numFmtId="9" fontId="1" fillId="2" borderId="2" xfId="3" applyNumberFormat="1" applyFont="1" applyFill="1" applyBorder="1" applyAlignment="1">
      <alignment horizontal="center" vertical="top" wrapText="1"/>
    </xf>
    <xf numFmtId="9" fontId="1" fillId="2" borderId="4" xfId="3" applyNumberFormat="1" applyFont="1" applyFill="1" applyBorder="1" applyAlignment="1">
      <alignment horizontal="center" vertical="top" wrapText="1"/>
    </xf>
    <xf numFmtId="0" fontId="9" fillId="0" borderId="0" xfId="0" applyFont="1" applyAlignment="1">
      <alignment horizontal="left"/>
    </xf>
    <xf numFmtId="0" fontId="10" fillId="3" borderId="25" xfId="1" applyFill="1" applyBorder="1" applyAlignment="1" applyProtection="1">
      <alignment horizontal="left" vertical="top" wrapText="1"/>
      <protection locked="0"/>
    </xf>
    <xf numFmtId="0" fontId="10" fillId="3" borderId="26" xfId="1" applyFill="1" applyBorder="1" applyAlignment="1" applyProtection="1">
      <alignment horizontal="left" vertical="top" wrapText="1"/>
      <protection locked="0"/>
    </xf>
    <xf numFmtId="0" fontId="1" fillId="0" borderId="0" xfId="0" applyFont="1" applyFill="1" applyBorder="1" applyAlignment="1">
      <alignment horizontal="left" vertical="top" wrapText="1"/>
    </xf>
    <xf numFmtId="0" fontId="10" fillId="4" borderId="24" xfId="1" applyFill="1" applyBorder="1" applyAlignment="1" applyProtection="1">
      <alignment horizontal="left" vertical="top" wrapText="1"/>
      <protection locked="0"/>
    </xf>
    <xf numFmtId="0" fontId="5" fillId="4" borderId="25" xfId="0" applyFont="1" applyFill="1" applyBorder="1" applyAlignment="1" applyProtection="1">
      <alignment horizontal="left" vertical="top" wrapText="1"/>
      <protection locked="0"/>
    </xf>
    <xf numFmtId="0" fontId="5" fillId="4" borderId="26" xfId="0" applyFont="1" applyFill="1" applyBorder="1" applyAlignment="1" applyProtection="1">
      <alignment horizontal="left" vertical="top" wrapText="1"/>
      <protection locked="0"/>
    </xf>
    <xf numFmtId="0" fontId="5" fillId="5" borderId="16" xfId="0" applyFont="1" applyFill="1" applyBorder="1" applyAlignment="1">
      <alignment horizontal="left" vertical="top" wrapText="1"/>
    </xf>
    <xf numFmtId="0" fontId="5" fillId="5" borderId="17" xfId="0" applyFont="1" applyFill="1" applyBorder="1" applyAlignment="1">
      <alignment horizontal="left" vertical="top" wrapText="1"/>
    </xf>
    <xf numFmtId="0" fontId="5" fillId="5" borderId="18" xfId="0" applyFont="1" applyFill="1" applyBorder="1" applyAlignment="1">
      <alignment horizontal="left" vertical="top" wrapText="1"/>
    </xf>
    <xf numFmtId="0" fontId="5" fillId="5" borderId="21" xfId="0" applyFont="1" applyFill="1" applyBorder="1" applyAlignment="1">
      <alignment horizontal="left" vertical="top" wrapText="1"/>
    </xf>
    <xf numFmtId="0" fontId="5" fillId="5" borderId="22" xfId="0" applyFont="1" applyFill="1" applyBorder="1" applyAlignment="1">
      <alignment horizontal="left" vertical="top" wrapText="1"/>
    </xf>
    <xf numFmtId="0" fontId="5" fillId="5" borderId="23" xfId="0" applyFont="1" applyFill="1" applyBorder="1" applyAlignment="1">
      <alignment horizontal="left" vertical="top" wrapText="1"/>
    </xf>
    <xf numFmtId="14" fontId="5" fillId="5" borderId="5" xfId="0" applyNumberFormat="1" applyFont="1" applyFill="1" applyBorder="1" applyAlignment="1" applyProtection="1">
      <alignment horizontal="left" vertical="top" wrapText="1"/>
      <protection locked="0"/>
    </xf>
    <xf numFmtId="14" fontId="5" fillId="5" borderId="6" xfId="0" applyNumberFormat="1" applyFont="1" applyFill="1" applyBorder="1" applyAlignment="1" applyProtection="1">
      <alignment horizontal="left" vertical="top" wrapText="1"/>
      <protection locked="0"/>
    </xf>
    <xf numFmtId="14" fontId="5" fillId="5" borderId="7" xfId="0" applyNumberFormat="1" applyFont="1" applyFill="1" applyBorder="1" applyAlignment="1" applyProtection="1">
      <alignment horizontal="left" vertical="top" wrapText="1"/>
      <protection locked="0"/>
    </xf>
    <xf numFmtId="14" fontId="5" fillId="5" borderId="9" xfId="0" applyNumberFormat="1" applyFont="1" applyFill="1" applyBorder="1" applyAlignment="1" applyProtection="1">
      <alignment horizontal="left" vertical="top" wrapText="1"/>
      <protection locked="0"/>
    </xf>
    <xf numFmtId="0" fontId="5" fillId="5" borderId="5" xfId="0" applyFont="1" applyFill="1" applyBorder="1" applyAlignment="1">
      <alignment horizontal="left" vertical="top" wrapText="1"/>
    </xf>
    <xf numFmtId="0" fontId="5" fillId="5" borderId="1" xfId="0" applyFont="1" applyFill="1" applyBorder="1" applyAlignment="1">
      <alignment horizontal="left" vertical="top" wrapText="1"/>
    </xf>
    <xf numFmtId="0" fontId="5" fillId="5" borderId="6" xfId="0" applyFont="1" applyFill="1" applyBorder="1" applyAlignment="1">
      <alignment horizontal="left" vertical="top" wrapText="1"/>
    </xf>
    <xf numFmtId="0" fontId="5" fillId="5" borderId="7" xfId="0" applyFont="1" applyFill="1" applyBorder="1" applyAlignment="1">
      <alignment horizontal="left" vertical="top" wrapText="1"/>
    </xf>
    <xf numFmtId="0" fontId="5" fillId="5" borderId="8" xfId="0" applyFont="1" applyFill="1" applyBorder="1" applyAlignment="1">
      <alignment horizontal="left" vertical="top" wrapText="1"/>
    </xf>
    <xf numFmtId="0" fontId="5" fillId="5" borderId="9" xfId="0" applyFont="1" applyFill="1" applyBorder="1" applyAlignment="1">
      <alignment horizontal="left" vertical="top" wrapText="1"/>
    </xf>
    <xf numFmtId="0" fontId="3" fillId="0" borderId="13" xfId="0" applyFont="1" applyFill="1" applyBorder="1" applyAlignment="1">
      <alignment horizontal="center" vertical="top" wrapText="1"/>
    </xf>
    <xf numFmtId="0" fontId="3" fillId="0" borderId="14" xfId="0" applyFont="1" applyFill="1" applyBorder="1" applyAlignment="1">
      <alignment horizontal="center" vertical="top" wrapText="1"/>
    </xf>
    <xf numFmtId="0" fontId="13" fillId="0" borderId="0" xfId="0" applyFont="1" applyAlignment="1">
      <alignment horizontal="left" vertical="top" wrapText="1"/>
    </xf>
    <xf numFmtId="0" fontId="5" fillId="3" borderId="16" xfId="0" applyFont="1" applyFill="1" applyBorder="1" applyAlignment="1">
      <alignment horizontal="left" vertical="top" wrapText="1"/>
    </xf>
    <xf numFmtId="0" fontId="5" fillId="3" borderId="17" xfId="0" applyFont="1" applyFill="1" applyBorder="1" applyAlignment="1">
      <alignment horizontal="left" vertical="top" wrapText="1"/>
    </xf>
    <xf numFmtId="0" fontId="5" fillId="3" borderId="18" xfId="0" applyFont="1" applyFill="1" applyBorder="1" applyAlignment="1">
      <alignment horizontal="left" vertical="top" wrapText="1"/>
    </xf>
    <xf numFmtId="0" fontId="5" fillId="3" borderId="19" xfId="0" applyFont="1" applyFill="1" applyBorder="1" applyAlignment="1">
      <alignment horizontal="left" vertical="top" wrapText="1"/>
    </xf>
    <xf numFmtId="0" fontId="5" fillId="3" borderId="0" xfId="0" applyFont="1" applyFill="1" applyBorder="1" applyAlignment="1">
      <alignment horizontal="left" vertical="top" wrapText="1"/>
    </xf>
    <xf numFmtId="0" fontId="5" fillId="3" borderId="20" xfId="0" applyFont="1" applyFill="1" applyBorder="1" applyAlignment="1">
      <alignment horizontal="left" vertical="top" wrapText="1"/>
    </xf>
    <xf numFmtId="0" fontId="5" fillId="3" borderId="21" xfId="0" applyFont="1" applyFill="1" applyBorder="1" applyAlignment="1">
      <alignment horizontal="left" vertical="top" wrapText="1"/>
    </xf>
    <xf numFmtId="0" fontId="5" fillId="3" borderId="22" xfId="0" applyFont="1" applyFill="1" applyBorder="1" applyAlignment="1">
      <alignment horizontal="left" vertical="top" wrapText="1"/>
    </xf>
    <xf numFmtId="0" fontId="5" fillId="3" borderId="23" xfId="0" applyFont="1" applyFill="1" applyBorder="1" applyAlignment="1">
      <alignment horizontal="left" vertical="top" wrapText="1"/>
    </xf>
    <xf numFmtId="0" fontId="3" fillId="0" borderId="17" xfId="0" applyFont="1" applyFill="1" applyBorder="1" applyAlignment="1">
      <alignment horizontal="left" vertical="top" wrapText="1"/>
    </xf>
    <xf numFmtId="49" fontId="5" fillId="5" borderId="5" xfId="0" applyNumberFormat="1" applyFont="1" applyFill="1" applyBorder="1" applyAlignment="1" applyProtection="1">
      <alignment horizontal="center" vertical="top" wrapText="1"/>
      <protection locked="0"/>
    </xf>
    <xf numFmtId="49" fontId="5" fillId="5" borderId="1" xfId="0" applyNumberFormat="1" applyFont="1" applyFill="1" applyBorder="1" applyAlignment="1" applyProtection="1">
      <alignment horizontal="center" vertical="top" wrapText="1"/>
      <protection locked="0"/>
    </xf>
    <xf numFmtId="49" fontId="5" fillId="5" borderId="6" xfId="0" applyNumberFormat="1" applyFont="1" applyFill="1" applyBorder="1" applyAlignment="1" applyProtection="1">
      <alignment horizontal="center" vertical="top" wrapText="1"/>
      <protection locked="0"/>
    </xf>
    <xf numFmtId="49" fontId="5" fillId="5" borderId="7" xfId="0" applyNumberFormat="1" applyFont="1" applyFill="1" applyBorder="1" applyAlignment="1" applyProtection="1">
      <alignment horizontal="center" vertical="top" wrapText="1"/>
      <protection locked="0"/>
    </xf>
    <xf numFmtId="49" fontId="5" fillId="5" borderId="8" xfId="0" applyNumberFormat="1" applyFont="1" applyFill="1" applyBorder="1" applyAlignment="1" applyProtection="1">
      <alignment horizontal="center" vertical="top" wrapText="1"/>
      <protection locked="0"/>
    </xf>
    <xf numFmtId="49" fontId="5" fillId="5" borderId="9" xfId="0" applyNumberFormat="1" applyFont="1" applyFill="1" applyBorder="1" applyAlignment="1" applyProtection="1">
      <alignment horizontal="center" vertical="top" wrapText="1"/>
      <protection locked="0"/>
    </xf>
    <xf numFmtId="1" fontId="5" fillId="5" borderId="5" xfId="2" applyNumberFormat="1" applyFont="1" applyFill="1" applyBorder="1" applyAlignment="1" applyProtection="1">
      <alignment horizontal="center" vertical="top" wrapText="1"/>
      <protection locked="0"/>
    </xf>
    <xf numFmtId="1" fontId="5" fillId="5" borderId="6" xfId="2" applyNumberFormat="1" applyFont="1" applyFill="1" applyBorder="1" applyAlignment="1" applyProtection="1">
      <alignment horizontal="center" vertical="top" wrapText="1"/>
      <protection locked="0"/>
    </xf>
    <xf numFmtId="1" fontId="5" fillId="5" borderId="7" xfId="2" applyNumberFormat="1" applyFont="1" applyFill="1" applyBorder="1" applyAlignment="1" applyProtection="1">
      <alignment horizontal="center" vertical="top" wrapText="1"/>
      <protection locked="0"/>
    </xf>
    <xf numFmtId="1" fontId="5" fillId="5" borderId="9" xfId="2" applyNumberFormat="1" applyFont="1" applyFill="1" applyBorder="1" applyAlignment="1" applyProtection="1">
      <alignment horizontal="center" vertical="top" wrapText="1"/>
      <protection locked="0"/>
    </xf>
    <xf numFmtId="0" fontId="11" fillId="5" borderId="24" xfId="0" applyFont="1" applyFill="1" applyBorder="1" applyAlignment="1">
      <alignment horizontal="left"/>
    </xf>
    <xf numFmtId="0" fontId="11" fillId="5" borderId="25" xfId="0" applyFont="1" applyFill="1" applyBorder="1" applyAlignment="1">
      <alignment horizontal="left"/>
    </xf>
    <xf numFmtId="0" fontId="11" fillId="5" borderId="26" xfId="0" applyFont="1" applyFill="1" applyBorder="1" applyAlignment="1">
      <alignment horizontal="left"/>
    </xf>
    <xf numFmtId="0" fontId="3" fillId="0" borderId="8" xfId="0" applyFont="1" applyFill="1" applyBorder="1" applyAlignment="1">
      <alignment horizontal="left" vertical="top" wrapText="1"/>
    </xf>
    <xf numFmtId="0" fontId="5" fillId="5" borderId="24" xfId="0" applyFont="1" applyFill="1" applyBorder="1" applyAlignment="1" applyProtection="1">
      <alignment horizontal="left" vertical="top" wrapText="1"/>
      <protection locked="0"/>
    </xf>
    <xf numFmtId="0" fontId="3" fillId="0" borderId="2" xfId="0" applyFont="1" applyFill="1" applyBorder="1" applyAlignment="1">
      <alignment horizontal="center" vertical="top" wrapText="1" shrinkToFit="1"/>
    </xf>
    <xf numFmtId="0" fontId="3" fillId="0" borderId="3" xfId="0" applyFont="1" applyFill="1" applyBorder="1" applyAlignment="1">
      <alignment horizontal="center" vertical="top" shrinkToFit="1"/>
    </xf>
    <xf numFmtId="0" fontId="3" fillId="0" borderId="4" xfId="0" applyFont="1" applyFill="1" applyBorder="1" applyAlignment="1">
      <alignment horizontal="center" vertical="top" shrinkToFit="1"/>
    </xf>
    <xf numFmtId="49" fontId="5" fillId="5" borderId="5" xfId="0" applyNumberFormat="1" applyFont="1" applyFill="1" applyBorder="1" applyAlignment="1" applyProtection="1">
      <alignment horizontal="left" vertical="top" wrapText="1"/>
      <protection locked="0"/>
    </xf>
    <xf numFmtId="49" fontId="5" fillId="5" borderId="1" xfId="0" applyNumberFormat="1" applyFont="1" applyFill="1" applyBorder="1" applyAlignment="1" applyProtection="1">
      <alignment horizontal="left" vertical="top" wrapText="1"/>
      <protection locked="0"/>
    </xf>
    <xf numFmtId="49" fontId="5" fillId="5" borderId="6" xfId="0" applyNumberFormat="1" applyFont="1" applyFill="1" applyBorder="1" applyAlignment="1" applyProtection="1">
      <alignment horizontal="left" vertical="top" wrapText="1"/>
      <protection locked="0"/>
    </xf>
    <xf numFmtId="49" fontId="5" fillId="5" borderId="7" xfId="0" applyNumberFormat="1" applyFont="1" applyFill="1" applyBorder="1" applyAlignment="1" applyProtection="1">
      <alignment horizontal="left" vertical="top" wrapText="1"/>
      <protection locked="0"/>
    </xf>
    <xf numFmtId="49" fontId="5" fillId="5" borderId="8" xfId="0" applyNumberFormat="1" applyFont="1" applyFill="1" applyBorder="1" applyAlignment="1" applyProtection="1">
      <alignment horizontal="left" vertical="top" wrapText="1"/>
      <protection locked="0"/>
    </xf>
    <xf numFmtId="49" fontId="5" fillId="5" borderId="9" xfId="0" applyNumberFormat="1" applyFont="1" applyFill="1" applyBorder="1" applyAlignment="1" applyProtection="1">
      <alignment horizontal="left" vertical="top" wrapText="1"/>
      <protection locked="0"/>
    </xf>
    <xf numFmtId="0" fontId="5" fillId="4" borderId="0" xfId="0" applyFont="1" applyFill="1" applyBorder="1" applyAlignment="1" applyProtection="1">
      <alignment horizontal="center" wrapText="1"/>
    </xf>
    <xf numFmtId="0" fontId="3" fillId="5" borderId="24" xfId="0" applyFont="1" applyFill="1" applyBorder="1" applyAlignment="1">
      <alignment horizontal="center" vertical="center" wrapText="1"/>
    </xf>
    <xf numFmtId="0" fontId="3" fillId="5" borderId="25" xfId="0" applyFont="1" applyFill="1" applyBorder="1" applyAlignment="1">
      <alignment horizontal="center" vertical="center" wrapText="1"/>
    </xf>
    <xf numFmtId="0" fontId="3" fillId="5" borderId="26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wrapText="1"/>
    </xf>
    <xf numFmtId="0" fontId="9" fillId="0" borderId="0" xfId="0" applyFont="1" applyBorder="1" applyAlignment="1">
      <alignment horizontal="left" wrapText="1"/>
    </xf>
    <xf numFmtId="165" fontId="3" fillId="5" borderId="24" xfId="2" applyNumberFormat="1" applyFont="1" applyFill="1" applyBorder="1" applyAlignment="1" applyProtection="1">
      <alignment horizontal="center" vertical="top" wrapText="1"/>
      <protection locked="0"/>
    </xf>
    <xf numFmtId="165" fontId="3" fillId="5" borderId="26" xfId="2" applyNumberFormat="1" applyFont="1" applyFill="1" applyBorder="1" applyAlignment="1" applyProtection="1">
      <alignment horizontal="center" vertical="top" wrapText="1"/>
      <protection locked="0"/>
    </xf>
    <xf numFmtId="0" fontId="1" fillId="0" borderId="22" xfId="0" applyFont="1" applyFill="1" applyBorder="1" applyAlignment="1">
      <alignment horizontal="left" vertical="center" shrinkToFit="1"/>
    </xf>
    <xf numFmtId="0" fontId="3" fillId="5" borderId="16" xfId="0" applyFont="1" applyFill="1" applyBorder="1" applyAlignment="1" applyProtection="1">
      <alignment horizontal="left" vertical="top" wrapText="1"/>
      <protection locked="0"/>
    </xf>
    <xf numFmtId="0" fontId="3" fillId="5" borderId="17" xfId="0" applyFont="1" applyFill="1" applyBorder="1" applyAlignment="1" applyProtection="1">
      <alignment horizontal="left" vertical="top" wrapText="1"/>
      <protection locked="0"/>
    </xf>
    <xf numFmtId="0" fontId="3" fillId="5" borderId="18" xfId="0" applyFont="1" applyFill="1" applyBorder="1" applyAlignment="1" applyProtection="1">
      <alignment horizontal="left" vertical="top" wrapText="1"/>
      <protection locked="0"/>
    </xf>
    <xf numFmtId="0" fontId="3" fillId="5" borderId="19" xfId="0" applyFont="1" applyFill="1" applyBorder="1" applyAlignment="1" applyProtection="1">
      <alignment horizontal="left" vertical="top" wrapText="1"/>
      <protection locked="0"/>
    </xf>
    <xf numFmtId="0" fontId="3" fillId="5" borderId="0" xfId="0" applyFont="1" applyFill="1" applyBorder="1" applyAlignment="1" applyProtection="1">
      <alignment horizontal="left" vertical="top" wrapText="1"/>
      <protection locked="0"/>
    </xf>
    <xf numFmtId="0" fontId="3" fillId="5" borderId="20" xfId="0" applyFont="1" applyFill="1" applyBorder="1" applyAlignment="1" applyProtection="1">
      <alignment horizontal="left" vertical="top" wrapText="1"/>
      <protection locked="0"/>
    </xf>
    <xf numFmtId="0" fontId="3" fillId="5" borderId="21" xfId="0" applyFont="1" applyFill="1" applyBorder="1" applyAlignment="1" applyProtection="1">
      <alignment horizontal="left" vertical="top" wrapText="1"/>
      <protection locked="0"/>
    </xf>
    <xf numFmtId="0" fontId="3" fillId="5" borderId="22" xfId="0" applyFont="1" applyFill="1" applyBorder="1" applyAlignment="1" applyProtection="1">
      <alignment horizontal="left" vertical="top" wrapText="1"/>
      <protection locked="0"/>
    </xf>
    <xf numFmtId="0" fontId="3" fillId="5" borderId="23" xfId="0" applyFont="1" applyFill="1" applyBorder="1" applyAlignment="1" applyProtection="1">
      <alignment horizontal="left" vertical="top" wrapText="1"/>
      <protection locked="0"/>
    </xf>
    <xf numFmtId="4" fontId="1" fillId="2" borderId="2" xfId="0" applyNumberFormat="1" applyFont="1" applyFill="1" applyBorder="1" applyAlignment="1">
      <alignment horizontal="center" vertical="top" wrapText="1"/>
    </xf>
    <xf numFmtId="4" fontId="1" fillId="2" borderId="4" xfId="0" applyNumberFormat="1" applyFont="1" applyFill="1" applyBorder="1" applyAlignment="1">
      <alignment horizontal="center" vertical="top" wrapText="1"/>
    </xf>
    <xf numFmtId="0" fontId="9" fillId="0" borderId="8" xfId="0" applyFont="1" applyBorder="1" applyAlignment="1">
      <alignment horizontal="left" wrapText="1" shrinkToFit="1"/>
    </xf>
    <xf numFmtId="0" fontId="9" fillId="0" borderId="8" xfId="0" applyFont="1" applyBorder="1" applyAlignment="1">
      <alignment horizontal="left" shrinkToFit="1"/>
    </xf>
    <xf numFmtId="0" fontId="11" fillId="0" borderId="3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" fillId="0" borderId="10" xfId="0" applyFont="1" applyFill="1" applyBorder="1" applyAlignment="1">
      <alignment horizontal="left" vertical="top" wrapText="1"/>
    </xf>
    <xf numFmtId="1" fontId="1" fillId="2" borderId="10" xfId="2" applyNumberFormat="1" applyFont="1" applyFill="1" applyBorder="1" applyAlignment="1">
      <alignment horizontal="center" vertical="top" wrapText="1"/>
    </xf>
    <xf numFmtId="0" fontId="5" fillId="5" borderId="2" xfId="0" applyFont="1" applyFill="1" applyBorder="1" applyAlignment="1">
      <alignment horizontal="left" vertical="top" wrapText="1"/>
    </xf>
    <xf numFmtId="0" fontId="5" fillId="5" borderId="3" xfId="0" applyFont="1" applyFill="1" applyBorder="1" applyAlignment="1">
      <alignment horizontal="left" vertical="top" wrapText="1"/>
    </xf>
    <xf numFmtId="0" fontId="5" fillId="5" borderId="4" xfId="0" applyFont="1" applyFill="1" applyBorder="1" applyAlignment="1">
      <alignment horizontal="left" vertical="top" wrapText="1"/>
    </xf>
    <xf numFmtId="166" fontId="5" fillId="0" borderId="10" xfId="3" applyNumberFormat="1" applyFont="1" applyFill="1" applyBorder="1" applyAlignment="1" applyProtection="1">
      <alignment horizontal="center" vertical="top" wrapText="1"/>
      <protection locked="0"/>
    </xf>
    <xf numFmtId="4" fontId="1" fillId="2" borderId="10" xfId="0" applyNumberFormat="1" applyFont="1" applyFill="1" applyBorder="1" applyAlignment="1">
      <alignment horizontal="center" vertical="top" wrapText="1"/>
    </xf>
    <xf numFmtId="166" fontId="10" fillId="5" borderId="10" xfId="1" applyNumberFormat="1" applyFill="1" applyBorder="1" applyAlignment="1" applyProtection="1">
      <alignment horizontal="center" vertical="top" wrapText="1"/>
      <protection locked="0"/>
    </xf>
    <xf numFmtId="166" fontId="5" fillId="5" borderId="10" xfId="3" applyNumberFormat="1" applyFont="1" applyFill="1" applyBorder="1" applyAlignment="1" applyProtection="1">
      <alignment horizontal="center" vertical="top" wrapText="1"/>
      <protection locked="0"/>
    </xf>
    <xf numFmtId="49" fontId="3" fillId="5" borderId="16" xfId="0" applyNumberFormat="1" applyFont="1" applyFill="1" applyBorder="1" applyAlignment="1" applyProtection="1">
      <alignment vertical="top" wrapText="1"/>
      <protection locked="0"/>
    </xf>
    <xf numFmtId="49" fontId="3" fillId="5" borderId="17" xfId="0" applyNumberFormat="1" applyFont="1" applyFill="1" applyBorder="1" applyAlignment="1" applyProtection="1">
      <alignment vertical="top" wrapText="1"/>
      <protection locked="0"/>
    </xf>
    <xf numFmtId="49" fontId="3" fillId="5" borderId="18" xfId="0" applyNumberFormat="1" applyFont="1" applyFill="1" applyBorder="1" applyAlignment="1" applyProtection="1">
      <alignment vertical="top" wrapText="1"/>
      <protection locked="0"/>
    </xf>
    <xf numFmtId="49" fontId="3" fillId="5" borderId="21" xfId="0" applyNumberFormat="1" applyFont="1" applyFill="1" applyBorder="1" applyAlignment="1" applyProtection="1">
      <alignment vertical="top" wrapText="1"/>
      <protection locked="0"/>
    </xf>
    <xf numFmtId="49" fontId="3" fillId="5" borderId="22" xfId="0" applyNumberFormat="1" applyFont="1" applyFill="1" applyBorder="1" applyAlignment="1" applyProtection="1">
      <alignment vertical="top" wrapText="1"/>
      <protection locked="0"/>
    </xf>
    <xf numFmtId="49" fontId="3" fillId="5" borderId="23" xfId="0" applyNumberFormat="1" applyFont="1" applyFill="1" applyBorder="1" applyAlignment="1" applyProtection="1">
      <alignment vertical="top" wrapText="1"/>
      <protection locked="0"/>
    </xf>
    <xf numFmtId="165" fontId="1" fillId="5" borderId="24" xfId="2" applyNumberFormat="1" applyFont="1" applyFill="1" applyBorder="1" applyAlignment="1" applyProtection="1">
      <alignment horizontal="center" vertical="top" wrapText="1"/>
      <protection locked="0"/>
    </xf>
    <xf numFmtId="165" fontId="1" fillId="5" borderId="26" xfId="2" applyNumberFormat="1" applyFont="1" applyFill="1" applyBorder="1" applyAlignment="1" applyProtection="1">
      <alignment horizontal="center" vertical="top" wrapText="1"/>
      <protection locked="0"/>
    </xf>
    <xf numFmtId="0" fontId="5" fillId="3" borderId="2" xfId="0" applyFont="1" applyFill="1" applyBorder="1" applyAlignment="1">
      <alignment vertical="top" wrapText="1"/>
    </xf>
    <xf numFmtId="0" fontId="5" fillId="3" borderId="3" xfId="0" applyFont="1" applyFill="1" applyBorder="1" applyAlignment="1">
      <alignment vertical="top" wrapText="1"/>
    </xf>
    <xf numFmtId="0" fontId="5" fillId="3" borderId="4" xfId="0" applyFont="1" applyFill="1" applyBorder="1" applyAlignment="1">
      <alignment vertical="top" wrapText="1"/>
    </xf>
    <xf numFmtId="0" fontId="5" fillId="3" borderId="2" xfId="0" applyFont="1" applyFill="1" applyBorder="1" applyAlignment="1">
      <alignment horizontal="center" vertical="top" wrapText="1"/>
    </xf>
    <xf numFmtId="0" fontId="5" fillId="3" borderId="3" xfId="0" applyFont="1" applyFill="1" applyBorder="1" applyAlignment="1">
      <alignment horizontal="center" vertical="top" wrapText="1"/>
    </xf>
    <xf numFmtId="0" fontId="5" fillId="3" borderId="4" xfId="0" applyFont="1" applyFill="1" applyBorder="1" applyAlignment="1">
      <alignment horizontal="center" vertical="top" wrapText="1"/>
    </xf>
    <xf numFmtId="49" fontId="5" fillId="5" borderId="2" xfId="0" applyNumberFormat="1" applyFont="1" applyFill="1" applyBorder="1" applyAlignment="1" applyProtection="1">
      <alignment horizontal="left" vertical="top" wrapText="1"/>
      <protection locked="0"/>
    </xf>
    <xf numFmtId="49" fontId="5" fillId="5" borderId="3" xfId="0" applyNumberFormat="1" applyFont="1" applyFill="1" applyBorder="1" applyAlignment="1" applyProtection="1">
      <alignment horizontal="left" vertical="top" wrapText="1"/>
      <protection locked="0"/>
    </xf>
    <xf numFmtId="49" fontId="5" fillId="5" borderId="4" xfId="0" applyNumberFormat="1" applyFont="1" applyFill="1" applyBorder="1" applyAlignment="1" applyProtection="1">
      <alignment horizontal="left" vertical="top" wrapText="1"/>
      <protection locked="0"/>
    </xf>
    <xf numFmtId="4" fontId="5" fillId="5" borderId="2" xfId="0" applyNumberFormat="1" applyFont="1" applyFill="1" applyBorder="1" applyAlignment="1" applyProtection="1">
      <alignment horizontal="center" vertical="top" wrapText="1"/>
      <protection locked="0"/>
    </xf>
    <xf numFmtId="4" fontId="5" fillId="5" borderId="4" xfId="0" applyNumberFormat="1" applyFont="1" applyFill="1" applyBorder="1" applyAlignment="1" applyProtection="1">
      <alignment horizontal="center" vertical="top" wrapText="1"/>
      <protection locked="0"/>
    </xf>
    <xf numFmtId="49" fontId="5" fillId="5" borderId="10" xfId="0" applyNumberFormat="1" applyFont="1" applyFill="1" applyBorder="1" applyAlignment="1" applyProtection="1">
      <alignment horizontal="left" vertical="top" wrapText="1"/>
      <protection locked="0"/>
    </xf>
    <xf numFmtId="4" fontId="5" fillId="5" borderId="10" xfId="0" applyNumberFormat="1" applyFont="1" applyFill="1" applyBorder="1" applyAlignment="1" applyProtection="1">
      <alignment horizontal="center" vertical="top" wrapText="1"/>
      <protection locked="0"/>
    </xf>
    <xf numFmtId="1" fontId="5" fillId="5" borderId="10" xfId="2" applyNumberFormat="1" applyFont="1" applyFill="1" applyBorder="1" applyAlignment="1" applyProtection="1">
      <alignment horizontal="center" vertical="top" wrapText="1"/>
      <protection locked="0"/>
    </xf>
    <xf numFmtId="0" fontId="15" fillId="4" borderId="10" xfId="0" applyFont="1" applyFill="1" applyBorder="1" applyAlignment="1">
      <alignment horizontal="right" vertical="top" wrapText="1"/>
    </xf>
    <xf numFmtId="0" fontId="15" fillId="4" borderId="0" xfId="0" applyFont="1" applyFill="1" applyBorder="1" applyAlignment="1">
      <alignment horizontal="center" vertical="top" wrapText="1"/>
    </xf>
    <xf numFmtId="0" fontId="15" fillId="4" borderId="0" xfId="0" applyFont="1" applyFill="1" applyBorder="1" applyAlignment="1">
      <alignment horizontal="left" vertical="top" wrapText="1"/>
    </xf>
    <xf numFmtId="0" fontId="14" fillId="4" borderId="5" xfId="0" applyFont="1" applyFill="1" applyBorder="1" applyAlignment="1">
      <alignment horizontal="left" vertical="top" wrapText="1"/>
    </xf>
    <xf numFmtId="0" fontId="14" fillId="4" borderId="1" xfId="0" applyFont="1" applyFill="1" applyBorder="1" applyAlignment="1">
      <alignment horizontal="left" vertical="top" wrapText="1"/>
    </xf>
    <xf numFmtId="0" fontId="14" fillId="4" borderId="6" xfId="0" applyFont="1" applyFill="1" applyBorder="1" applyAlignment="1">
      <alignment horizontal="left" vertical="top" wrapText="1"/>
    </xf>
    <xf numFmtId="0" fontId="14" fillId="4" borderId="11" xfId="0" applyFont="1" applyFill="1" applyBorder="1" applyAlignment="1">
      <alignment horizontal="left" vertical="top" wrapText="1"/>
    </xf>
    <xf numFmtId="0" fontId="14" fillId="4" borderId="0" xfId="0" applyFont="1" applyFill="1" applyBorder="1" applyAlignment="1">
      <alignment horizontal="left" vertical="top" wrapText="1"/>
    </xf>
    <xf numFmtId="0" fontId="14" fillId="4" borderId="12" xfId="0" applyFont="1" applyFill="1" applyBorder="1" applyAlignment="1">
      <alignment horizontal="left" vertical="top" wrapText="1"/>
    </xf>
    <xf numFmtId="0" fontId="14" fillId="4" borderId="7" xfId="0" applyFont="1" applyFill="1" applyBorder="1" applyAlignment="1">
      <alignment horizontal="left" vertical="top" wrapText="1"/>
    </xf>
    <xf numFmtId="0" fontId="14" fillId="4" borderId="8" xfId="0" applyFont="1" applyFill="1" applyBorder="1" applyAlignment="1">
      <alignment horizontal="left" vertical="top" wrapText="1"/>
    </xf>
    <xf numFmtId="0" fontId="14" fillId="4" borderId="9" xfId="0" applyFont="1" applyFill="1" applyBorder="1" applyAlignment="1">
      <alignment horizontal="left" vertical="top" wrapText="1"/>
    </xf>
    <xf numFmtId="0" fontId="29" fillId="4" borderId="0" xfId="0" applyFont="1" applyFill="1" applyAlignment="1">
      <alignment horizontal="left" vertical="top" wrapText="1"/>
    </xf>
    <xf numFmtId="1" fontId="32" fillId="2" borderId="10" xfId="2" applyNumberFormat="1" applyFont="1" applyFill="1" applyBorder="1" applyAlignment="1">
      <alignment horizontal="center" vertical="top" wrapText="1"/>
    </xf>
    <xf numFmtId="0" fontId="33" fillId="4" borderId="10" xfId="0" applyFont="1" applyFill="1" applyBorder="1" applyAlignment="1">
      <alignment horizontal="center" vertical="top" wrapText="1"/>
    </xf>
    <xf numFmtId="166" fontId="32" fillId="2" borderId="10" xfId="3" applyNumberFormat="1" applyFont="1" applyFill="1" applyBorder="1" applyAlignment="1">
      <alignment horizontal="center" vertical="top" wrapText="1"/>
    </xf>
    <xf numFmtId="1" fontId="33" fillId="4" borderId="10" xfId="0" applyNumberFormat="1" applyFont="1" applyFill="1" applyBorder="1" applyAlignment="1">
      <alignment horizontal="center" vertical="top" wrapText="1"/>
    </xf>
  </cellXfs>
  <cellStyles count="4">
    <cellStyle name="Гиперссылка" xfId="1" builtinId="8"/>
    <cellStyle name="Обычный" xfId="0" builtinId="0"/>
    <cellStyle name="Процентный" xfId="3" builtinId="5"/>
    <cellStyle name="Финансовый" xfId="2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74084</xdr:colOff>
      <xdr:row>0</xdr:row>
      <xdr:rowOff>95250</xdr:rowOff>
    </xdr:from>
    <xdr:to>
      <xdr:col>5</xdr:col>
      <xdr:colOff>11120</xdr:colOff>
      <xdr:row>1</xdr:row>
      <xdr:rowOff>173567</xdr:rowOff>
    </xdr:to>
    <xdr:sp macro="" textlink="">
      <xdr:nvSpPr>
        <xdr:cNvPr id="2" name="TextBox 1"/>
        <xdr:cNvSpPr txBox="1"/>
      </xdr:nvSpPr>
      <xdr:spPr>
        <a:xfrm>
          <a:off x="74084" y="95250"/>
          <a:ext cx="3048536" cy="1263650"/>
        </a:xfrm>
        <a:prstGeom prst="rect">
          <a:avLst/>
        </a:prstGeom>
        <a:ln/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ru-RU" sz="1100" b="1">
              <a:solidFill>
                <a:schemeClr val="accent2"/>
              </a:solidFill>
              <a:latin typeface="Arial Narrow" pitchFamily="34" charset="0"/>
              <a:ea typeface="+mn-ea"/>
              <a:cs typeface="+mn-cs"/>
            </a:rPr>
            <a:t>ВНИМАНИЕ! </a:t>
          </a:r>
          <a:endParaRPr lang="ru-RU" sz="1100">
            <a:solidFill>
              <a:schemeClr val="accent2"/>
            </a:solidFill>
            <a:latin typeface="Arial Narrow" pitchFamily="34" charset="0"/>
            <a:ea typeface="+mn-ea"/>
            <a:cs typeface="+mn-cs"/>
          </a:endParaRPr>
        </a:p>
        <a:p>
          <a:r>
            <a:rPr lang="ru-RU" sz="1100">
              <a:solidFill>
                <a:schemeClr val="accent2"/>
              </a:solidFill>
              <a:latin typeface="Arial Narrow" pitchFamily="34" charset="0"/>
              <a:ea typeface="+mn-ea"/>
              <a:cs typeface="+mn-cs"/>
            </a:rPr>
            <a:t>- заполняются </a:t>
          </a:r>
          <a:r>
            <a:rPr lang="ru-RU" sz="1100" u="sng">
              <a:solidFill>
                <a:schemeClr val="accent2"/>
              </a:solidFill>
              <a:latin typeface="Arial Narrow" pitchFamily="34" charset="0"/>
              <a:ea typeface="+mn-ea"/>
              <a:cs typeface="+mn-cs"/>
            </a:rPr>
            <a:t>только</a:t>
          </a:r>
          <a:r>
            <a:rPr lang="ru-RU" sz="1100" u="none">
              <a:solidFill>
                <a:schemeClr val="accent2"/>
              </a:solidFill>
              <a:latin typeface="Arial Narrow" pitchFamily="34" charset="0"/>
              <a:ea typeface="+mn-ea"/>
              <a:cs typeface="+mn-cs"/>
            </a:rPr>
            <a:t> (!) </a:t>
          </a:r>
          <a:r>
            <a:rPr lang="ru-RU" sz="1100">
              <a:solidFill>
                <a:schemeClr val="accent2"/>
              </a:solidFill>
              <a:latin typeface="Arial Narrow" pitchFamily="34" charset="0"/>
              <a:ea typeface="+mn-ea"/>
              <a:cs typeface="+mn-cs"/>
            </a:rPr>
            <a:t>ячейки с заливкой серого цвета;</a:t>
          </a:r>
        </a:p>
        <a:p>
          <a:r>
            <a:rPr lang="ru-RU" sz="1100">
              <a:solidFill>
                <a:schemeClr val="accent2"/>
              </a:solidFill>
              <a:latin typeface="Arial Narrow" pitchFamily="34" charset="0"/>
              <a:ea typeface="+mn-ea"/>
              <a:cs typeface="+mn-cs"/>
            </a:rPr>
            <a:t>- в таблицах в пунктах 3.3, 6.2, 6.5, 6.7, 8  при необходимости добавить недостающие строки или удалить избыточные;</a:t>
          </a:r>
        </a:p>
        <a:p>
          <a:r>
            <a:rPr lang="ru-RU" sz="1100">
              <a:solidFill>
                <a:schemeClr val="accent2"/>
              </a:solidFill>
              <a:latin typeface="Arial Narrow" pitchFamily="34" charset="0"/>
              <a:ea typeface="+mn-ea"/>
              <a:cs typeface="+mn-cs"/>
            </a:rPr>
            <a:t>-</a:t>
          </a:r>
          <a:r>
            <a:rPr lang="ru-RU" sz="1100" baseline="0">
              <a:solidFill>
                <a:schemeClr val="accent2"/>
              </a:solidFill>
              <a:latin typeface="Arial Narrow" pitchFamily="34" charset="0"/>
              <a:ea typeface="+mn-ea"/>
              <a:cs typeface="+mn-cs"/>
            </a:rPr>
            <a:t> листы "Баллы","Сроки" оставить без изменений (!)</a:t>
          </a:r>
          <a:endParaRPr lang="ru-RU" sz="1100">
            <a:solidFill>
              <a:schemeClr val="accent2"/>
            </a:solidFill>
            <a:latin typeface="Arial Narrow" pitchFamily="34" charset="0"/>
            <a:ea typeface="+mn-ea"/>
            <a:cs typeface="+mn-cs"/>
          </a:endParaRPr>
        </a:p>
        <a:p>
          <a:endParaRPr lang="ru-RU" sz="1100">
            <a:solidFill>
              <a:schemeClr val="accent2"/>
            </a:solidFill>
            <a:latin typeface="Arial Narrow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426509</xdr:colOff>
      <xdr:row>0</xdr:row>
      <xdr:rowOff>38100</xdr:rowOff>
    </xdr:from>
    <xdr:to>
      <xdr:col>17</xdr:col>
      <xdr:colOff>628650</xdr:colOff>
      <xdr:row>3</xdr:row>
      <xdr:rowOff>141710</xdr:rowOff>
    </xdr:to>
    <xdr:pic>
      <xdr:nvPicPr>
        <xdr:cNvPr id="2" name="Рисунок 1" descr="Logo_SDELAEM VMESTE_color_s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75034" y="38100"/>
          <a:ext cx="1573741" cy="5893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делаем Вместе">
      <a:dk1>
        <a:sysClr val="windowText" lastClr="000000"/>
      </a:dk1>
      <a:lt1>
        <a:sysClr val="window" lastClr="FFFFFF"/>
      </a:lt1>
      <a:dk2>
        <a:srgbClr val="000000"/>
      </a:dk2>
      <a:lt2>
        <a:srgbClr val="D8D8D8"/>
      </a:lt2>
      <a:accent1>
        <a:srgbClr val="00B1EB"/>
      </a:accent1>
      <a:accent2>
        <a:srgbClr val="EA5558"/>
      </a:accent2>
      <a:accent3>
        <a:srgbClr val="FFEF47"/>
      </a:accent3>
      <a:accent4>
        <a:srgbClr val="00B1EB"/>
      </a:accent4>
      <a:accent5>
        <a:srgbClr val="EA5558"/>
      </a:accent5>
      <a:accent6>
        <a:srgbClr val="FFEF47"/>
      </a:accent6>
      <a:hlink>
        <a:srgbClr val="00B1EB"/>
      </a:hlink>
      <a:folHlink>
        <a:srgbClr val="EA5558"/>
      </a:folHlink>
    </a:clrScheme>
    <a:fontScheme name="Классика">
      <a:majorFont>
        <a:latin typeface="Times New Roman"/>
        <a:ea typeface=""/>
        <a:cs typeface=""/>
      </a:majorFont>
      <a:minorFont>
        <a:latin typeface="Times New Roman"/>
        <a:ea typeface=""/>
        <a:cs typeface="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ok.ru/profile/5571178819514/statuses/151876149690554" TargetMode="External"/><Relationship Id="rId13" Type="http://schemas.openxmlformats.org/officeDocument/2006/relationships/comments" Target="../comments1.xml"/><Relationship Id="rId3" Type="http://schemas.openxmlformats.org/officeDocument/2006/relationships/hyperlink" Target="https://salsknews.ru/%d0%b2%d0%bd%d0%b8%d0%bc%d0%b0%d0%bd%d0%b8%d1%8e-%d0%b6%d0%b8%d1%82%d0%b5%d0%bb%d0%bb%d0%b5%d0%b9-%d0%bf%d0%be%d1%81%d0%b5%d0%bb%d0%ba%d0%b0-%d0%b1%d0%b5%d0%bb%d0%be%d0%b7%d0%b5%d1%80%d0%bd%d1%8b%d0%b9/" TargetMode="External"/><Relationship Id="rId7" Type="http://schemas.openxmlformats.org/officeDocument/2006/relationships/hyperlink" Target="mailto:ninulyakoneva@yandex.ru" TargetMode="External"/><Relationship Id="rId12" Type="http://schemas.openxmlformats.org/officeDocument/2006/relationships/vmlDrawing" Target="../drawings/vmlDrawing1.vml"/><Relationship Id="rId2" Type="http://schemas.openxmlformats.org/officeDocument/2006/relationships/hyperlink" Target="https://www.instagram.com/p/CCX0fgoiB-R/?igshid=1sn2m02h7tefm" TargetMode="External"/><Relationship Id="rId1" Type="http://schemas.openxmlformats.org/officeDocument/2006/relationships/hyperlink" Target="https://yadi.sk/d/Gc3TW0qhC_UGkQ" TargetMode="External"/><Relationship Id="rId6" Type="http://schemas.openxmlformats.org/officeDocument/2006/relationships/hyperlink" Target="mailto:Anjikkar@yandex.ru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mailto:ol141272@gmail.com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spulovskoe.ru/initsiativnoe-byudzhetirovanie/177-informatsiya-po-realizatsii-proekta-na-territorii-poseleniya" TargetMode="External"/><Relationship Id="rId9" Type="http://schemas.openxmlformats.org/officeDocument/2006/relationships/hyperlink" Target="https://yadi.sk/d/F1qkzvdfVPgYBw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/>
  </sheetPr>
  <dimension ref="A1:AJ299"/>
  <sheetViews>
    <sheetView view="pageBreakPreview" zoomScale="90" zoomScaleNormal="90" zoomScaleSheetLayoutView="90" workbookViewId="0">
      <selection activeCell="A67" sqref="A67:J67"/>
    </sheetView>
  </sheetViews>
  <sheetFormatPr defaultColWidth="8" defaultRowHeight="18.75" x14ac:dyDescent="0.3"/>
  <cols>
    <col min="1" max="4" width="7.875" style="3" customWidth="1"/>
    <col min="5" max="5" width="9.125" style="3" customWidth="1"/>
    <col min="6" max="10" width="7.875" style="3" customWidth="1"/>
    <col min="11" max="14" width="7.625" style="23" customWidth="1"/>
    <col min="15" max="16" width="8" style="23"/>
    <col min="17" max="17" width="41.125" style="23" bestFit="1" customWidth="1"/>
    <col min="18" max="36" width="8" style="23"/>
    <col min="37" max="16384" width="8" style="3"/>
  </cols>
  <sheetData>
    <row r="1" spans="1:17" s="23" customFormat="1" ht="93.6" customHeight="1" x14ac:dyDescent="0.3">
      <c r="A1" s="22"/>
      <c r="B1" s="22"/>
      <c r="C1" s="22"/>
      <c r="D1" s="22"/>
      <c r="F1" s="204" t="s">
        <v>10</v>
      </c>
      <c r="G1" s="204"/>
      <c r="H1" s="204"/>
      <c r="I1" s="204"/>
      <c r="J1" s="204"/>
      <c r="Q1" s="24"/>
    </row>
    <row r="2" spans="1:17" s="23" customFormat="1" x14ac:dyDescent="0.3">
      <c r="A2" s="22"/>
      <c r="B2" s="22"/>
      <c r="C2" s="22"/>
      <c r="D2" s="22"/>
      <c r="E2" s="22"/>
      <c r="F2" s="22"/>
      <c r="G2" s="22"/>
      <c r="H2" s="22"/>
      <c r="I2" s="22"/>
      <c r="J2" s="22"/>
    </row>
    <row r="3" spans="1:17" x14ac:dyDescent="0.3">
      <c r="A3" s="208" t="s">
        <v>11</v>
      </c>
      <c r="B3" s="208"/>
      <c r="C3" s="208"/>
      <c r="D3" s="208"/>
      <c r="E3" s="208"/>
      <c r="F3" s="208"/>
      <c r="G3" s="208"/>
      <c r="H3" s="208"/>
      <c r="I3" s="208"/>
      <c r="J3" s="208"/>
    </row>
    <row r="4" spans="1:17" x14ac:dyDescent="0.3">
      <c r="A4" s="208" t="s">
        <v>12</v>
      </c>
      <c r="B4" s="208"/>
      <c r="C4" s="208"/>
      <c r="D4" s="208"/>
      <c r="E4" s="208"/>
      <c r="F4" s="208"/>
      <c r="G4" s="208"/>
      <c r="H4" s="208"/>
      <c r="I4" s="208"/>
      <c r="J4" s="208"/>
    </row>
    <row r="5" spans="1:17" x14ac:dyDescent="0.3">
      <c r="A5" s="208"/>
      <c r="B5" s="208"/>
      <c r="C5" s="208"/>
      <c r="D5" s="208"/>
      <c r="E5" s="208"/>
      <c r="F5" s="208"/>
      <c r="G5" s="208"/>
      <c r="H5" s="208"/>
      <c r="I5" s="208"/>
      <c r="J5" s="208"/>
    </row>
    <row r="6" spans="1:17" x14ac:dyDescent="0.3">
      <c r="A6" s="205" t="s">
        <v>168</v>
      </c>
      <c r="B6" s="206"/>
      <c r="C6" s="206"/>
      <c r="D6" s="206"/>
      <c r="E6" s="206"/>
      <c r="F6" s="206"/>
      <c r="G6" s="206"/>
      <c r="H6" s="206"/>
      <c r="I6" s="206"/>
      <c r="J6" s="207"/>
    </row>
    <row r="7" spans="1:17" x14ac:dyDescent="0.3">
      <c r="A7" s="213" t="s">
        <v>104</v>
      </c>
      <c r="B7" s="213"/>
      <c r="C7" s="213"/>
      <c r="D7" s="213"/>
      <c r="E7" s="213"/>
      <c r="F7" s="213"/>
      <c r="G7" s="213"/>
      <c r="H7" s="213"/>
      <c r="I7" s="213"/>
      <c r="J7" s="213"/>
    </row>
    <row r="8" spans="1:17" ht="19.5" x14ac:dyDescent="0.35">
      <c r="A8" s="214" t="s">
        <v>171</v>
      </c>
      <c r="B8" s="215"/>
      <c r="C8" s="215"/>
      <c r="D8" s="215"/>
      <c r="E8" s="215"/>
      <c r="F8" s="215"/>
      <c r="G8" s="215"/>
      <c r="H8" s="215"/>
      <c r="I8" s="215"/>
      <c r="J8" s="216"/>
      <c r="K8" s="25"/>
    </row>
    <row r="9" spans="1:17" ht="19.5" x14ac:dyDescent="0.35">
      <c r="A9" s="217"/>
      <c r="B9" s="218"/>
      <c r="C9" s="218"/>
      <c r="D9" s="218"/>
      <c r="E9" s="218"/>
      <c r="F9" s="218"/>
      <c r="G9" s="218"/>
      <c r="H9" s="218"/>
      <c r="I9" s="218"/>
      <c r="J9" s="219"/>
      <c r="K9" s="25"/>
    </row>
    <row r="10" spans="1:17" ht="19.5" x14ac:dyDescent="0.35">
      <c r="A10" s="217"/>
      <c r="B10" s="218"/>
      <c r="C10" s="218"/>
      <c r="D10" s="218"/>
      <c r="E10" s="218"/>
      <c r="F10" s="218"/>
      <c r="G10" s="218"/>
      <c r="H10" s="218"/>
      <c r="I10" s="218"/>
      <c r="J10" s="219"/>
      <c r="K10" s="25"/>
    </row>
    <row r="11" spans="1:17" x14ac:dyDescent="0.3">
      <c r="A11" s="220"/>
      <c r="B11" s="221"/>
      <c r="C11" s="221"/>
      <c r="D11" s="221"/>
      <c r="E11" s="221"/>
      <c r="F11" s="221"/>
      <c r="G11" s="221"/>
      <c r="H11" s="221"/>
      <c r="I11" s="221"/>
      <c r="J11" s="222"/>
    </row>
    <row r="12" spans="1:17" x14ac:dyDescent="0.3">
      <c r="A12" s="209" t="s">
        <v>13</v>
      </c>
      <c r="B12" s="209"/>
      <c r="C12" s="209"/>
      <c r="D12" s="209"/>
      <c r="E12" s="209"/>
      <c r="F12" s="209"/>
      <c r="G12" s="209"/>
      <c r="H12" s="209"/>
      <c r="I12" s="209"/>
      <c r="J12" s="209"/>
    </row>
    <row r="13" spans="1:17" x14ac:dyDescent="0.3">
      <c r="A13" s="210" t="s">
        <v>14</v>
      </c>
      <c r="B13" s="210"/>
      <c r="C13" s="210"/>
      <c r="D13" s="210"/>
      <c r="E13" s="210"/>
      <c r="F13" s="210"/>
      <c r="G13" s="210"/>
      <c r="H13" s="210"/>
      <c r="I13" s="210"/>
      <c r="J13" s="210"/>
    </row>
    <row r="14" spans="1:17" ht="19.5" x14ac:dyDescent="0.35">
      <c r="A14" s="194" t="s">
        <v>169</v>
      </c>
      <c r="B14" s="132"/>
      <c r="C14" s="132"/>
      <c r="D14" s="132"/>
      <c r="E14" s="132"/>
      <c r="F14" s="132"/>
      <c r="G14" s="132"/>
      <c r="H14" s="132"/>
      <c r="I14" s="132"/>
      <c r="J14" s="133"/>
      <c r="K14" s="25"/>
    </row>
    <row r="15" spans="1:17" x14ac:dyDescent="0.3">
      <c r="A15" s="210" t="s">
        <v>15</v>
      </c>
      <c r="B15" s="210"/>
      <c r="C15" s="210"/>
      <c r="D15" s="210"/>
      <c r="E15" s="210"/>
      <c r="F15" s="210"/>
      <c r="G15" s="210"/>
      <c r="H15" s="210"/>
      <c r="I15" s="210"/>
      <c r="J15" s="210"/>
      <c r="K15" s="26"/>
    </row>
    <row r="16" spans="1:17" ht="19.5" x14ac:dyDescent="0.35">
      <c r="A16" s="194" t="s">
        <v>170</v>
      </c>
      <c r="B16" s="132"/>
      <c r="C16" s="132"/>
      <c r="D16" s="132"/>
      <c r="E16" s="132"/>
      <c r="F16" s="132"/>
      <c r="G16" s="132"/>
      <c r="H16" s="132"/>
      <c r="I16" s="132"/>
      <c r="J16" s="133"/>
      <c r="K16" s="25"/>
    </row>
    <row r="17" spans="1:36" x14ac:dyDescent="0.3">
      <c r="A17" s="84" t="s">
        <v>16</v>
      </c>
      <c r="B17" s="84"/>
      <c r="C17" s="84"/>
      <c r="D17" s="84"/>
      <c r="E17" s="84"/>
      <c r="F17" s="84"/>
      <c r="G17" s="84"/>
      <c r="H17" s="84"/>
      <c r="I17" s="84"/>
      <c r="J17" s="84"/>
    </row>
    <row r="18" spans="1:36" ht="19.5" x14ac:dyDescent="0.35">
      <c r="A18" s="194" t="s">
        <v>172</v>
      </c>
      <c r="B18" s="132"/>
      <c r="C18" s="132"/>
      <c r="D18" s="132"/>
      <c r="E18" s="132"/>
      <c r="F18" s="132"/>
      <c r="G18" s="132"/>
      <c r="H18" s="132"/>
      <c r="I18" s="132"/>
      <c r="J18" s="133"/>
      <c r="K18" s="25"/>
    </row>
    <row r="19" spans="1:36" ht="18" customHeight="1" x14ac:dyDescent="0.3">
      <c r="A19" s="84" t="s">
        <v>90</v>
      </c>
      <c r="B19" s="84"/>
      <c r="C19" s="84"/>
      <c r="D19" s="84"/>
      <c r="E19" s="84"/>
      <c r="F19" s="84"/>
      <c r="G19" s="84"/>
      <c r="H19" s="84"/>
      <c r="I19" s="84"/>
      <c r="J19" s="84"/>
    </row>
    <row r="20" spans="1:36" ht="19.5" x14ac:dyDescent="0.35">
      <c r="A20" s="211">
        <v>1363</v>
      </c>
      <c r="B20" s="212"/>
      <c r="C20" s="2" t="s">
        <v>89</v>
      </c>
      <c r="D20" s="2"/>
      <c r="E20" s="2"/>
      <c r="F20" s="2"/>
      <c r="G20" s="2"/>
      <c r="H20" s="2"/>
      <c r="I20" s="2"/>
      <c r="J20" s="2"/>
      <c r="K20" s="25"/>
    </row>
    <row r="21" spans="1:36" ht="18" customHeight="1" x14ac:dyDescent="0.35">
      <c r="A21" s="147" t="s">
        <v>18</v>
      </c>
      <c r="B21" s="147"/>
      <c r="C21" s="147"/>
      <c r="D21" s="147"/>
      <c r="E21" s="147"/>
      <c r="F21" s="147"/>
      <c r="G21" s="147"/>
      <c r="H21" s="147"/>
      <c r="I21" s="147"/>
      <c r="J21" s="147"/>
      <c r="K21" s="25"/>
    </row>
    <row r="22" spans="1:36" ht="19.5" x14ac:dyDescent="0.35">
      <c r="A22" s="147"/>
      <c r="B22" s="147"/>
      <c r="C22" s="147"/>
      <c r="D22" s="147"/>
      <c r="E22" s="147"/>
      <c r="F22" s="147"/>
      <c r="G22" s="147"/>
      <c r="H22" s="147"/>
      <c r="I22" s="147"/>
      <c r="J22" s="147"/>
      <c r="K22" s="25"/>
      <c r="M22" s="63" t="s">
        <v>133</v>
      </c>
    </row>
    <row r="23" spans="1:36" ht="19.5" x14ac:dyDescent="0.35">
      <c r="A23" s="84" t="s">
        <v>17</v>
      </c>
      <c r="B23" s="84"/>
      <c r="C23" s="84"/>
      <c r="D23" s="84"/>
      <c r="E23" s="84"/>
      <c r="F23" s="84"/>
      <c r="G23" s="84"/>
      <c r="H23" s="84"/>
      <c r="I23" s="84"/>
      <c r="J23" s="84"/>
      <c r="K23" s="25"/>
      <c r="M23" s="64" t="s">
        <v>134</v>
      </c>
    </row>
    <row r="24" spans="1:36" x14ac:dyDescent="0.3">
      <c r="A24" s="194" t="s">
        <v>173</v>
      </c>
      <c r="B24" s="132"/>
      <c r="C24" s="132"/>
      <c r="D24" s="132"/>
      <c r="E24" s="132"/>
      <c r="F24" s="132"/>
      <c r="G24" s="132"/>
      <c r="H24" s="132"/>
      <c r="I24" s="132"/>
      <c r="J24" s="133"/>
      <c r="K24" s="27"/>
      <c r="M24" s="64" t="s">
        <v>135</v>
      </c>
    </row>
    <row r="25" spans="1:36" ht="19.5" x14ac:dyDescent="0.35">
      <c r="A25" s="84" t="s">
        <v>19</v>
      </c>
      <c r="B25" s="84"/>
      <c r="C25" s="84"/>
      <c r="D25" s="84"/>
      <c r="E25" s="84"/>
      <c r="F25" s="84"/>
      <c r="G25" s="84"/>
      <c r="H25" s="84"/>
      <c r="I25" s="84"/>
      <c r="J25" s="84"/>
      <c r="K25" s="25"/>
      <c r="M25" s="64" t="s">
        <v>136</v>
      </c>
    </row>
    <row r="26" spans="1:36" ht="19.5" x14ac:dyDescent="0.35">
      <c r="A26" s="151" t="s">
        <v>174</v>
      </c>
      <c r="B26" s="152"/>
      <c r="C26" s="152"/>
      <c r="D26" s="152"/>
      <c r="E26" s="152"/>
      <c r="F26" s="152"/>
      <c r="G26" s="152"/>
      <c r="H26" s="152"/>
      <c r="I26" s="152"/>
      <c r="J26" s="153"/>
      <c r="K26" s="25"/>
      <c r="M26" s="64" t="s">
        <v>137</v>
      </c>
    </row>
    <row r="27" spans="1:36" x14ac:dyDescent="0.3">
      <c r="A27" s="154"/>
      <c r="B27" s="155"/>
      <c r="C27" s="155"/>
      <c r="D27" s="155"/>
      <c r="E27" s="155"/>
      <c r="F27" s="155"/>
      <c r="G27" s="155"/>
      <c r="H27" s="155"/>
      <c r="I27" s="155"/>
      <c r="J27" s="156"/>
      <c r="M27" s="64" t="s">
        <v>138</v>
      </c>
    </row>
    <row r="28" spans="1:36" x14ac:dyDescent="0.3">
      <c r="A28" s="179" t="s">
        <v>41</v>
      </c>
      <c r="B28" s="179"/>
      <c r="C28" s="179"/>
      <c r="D28" s="179"/>
      <c r="E28" s="179"/>
      <c r="F28" s="179"/>
      <c r="G28" s="179"/>
      <c r="H28" s="179"/>
      <c r="I28" s="179"/>
      <c r="J28" s="179"/>
      <c r="M28" s="65" t="s">
        <v>139</v>
      </c>
    </row>
    <row r="29" spans="1:36" x14ac:dyDescent="0.3">
      <c r="A29" s="84"/>
      <c r="B29" s="84"/>
      <c r="C29" s="84"/>
      <c r="D29" s="84"/>
      <c r="E29" s="84"/>
      <c r="F29" s="84"/>
      <c r="G29" s="84"/>
      <c r="H29" s="84"/>
      <c r="I29" s="84"/>
      <c r="J29" s="84"/>
      <c r="M29" s="65" t="s">
        <v>140</v>
      </c>
    </row>
    <row r="30" spans="1:36" x14ac:dyDescent="0.3">
      <c r="A30" s="123" t="s">
        <v>175</v>
      </c>
      <c r="B30" s="124"/>
      <c r="C30" s="125" t="s">
        <v>102</v>
      </c>
      <c r="D30" s="126"/>
      <c r="E30" s="126"/>
      <c r="F30" s="126"/>
      <c r="G30" s="126"/>
      <c r="H30" s="126"/>
      <c r="I30" s="126"/>
      <c r="J30" s="126"/>
      <c r="M30" s="65" t="s">
        <v>141</v>
      </c>
    </row>
    <row r="31" spans="1:36" x14ac:dyDescent="0.3">
      <c r="A31" s="84"/>
      <c r="B31" s="84"/>
      <c r="C31" s="84"/>
      <c r="D31" s="84"/>
      <c r="E31" s="84"/>
      <c r="F31" s="84"/>
      <c r="G31" s="84"/>
      <c r="H31" s="84"/>
      <c r="I31" s="84"/>
      <c r="J31" s="84"/>
      <c r="M31" s="64" t="s">
        <v>142</v>
      </c>
    </row>
    <row r="32" spans="1:36" s="5" customFormat="1" ht="18.75" customHeight="1" x14ac:dyDescent="0.3">
      <c r="A32" s="14" t="s">
        <v>4</v>
      </c>
      <c r="B32" s="195" t="s">
        <v>105</v>
      </c>
      <c r="C32" s="196"/>
      <c r="D32" s="196"/>
      <c r="E32" s="197"/>
      <c r="F32" s="99" t="s">
        <v>20</v>
      </c>
      <c r="G32" s="99"/>
      <c r="H32" s="99" t="s">
        <v>21</v>
      </c>
      <c r="I32" s="99"/>
      <c r="J32" s="99"/>
      <c r="K32" s="28"/>
      <c r="L32" s="28"/>
      <c r="M32" s="64" t="s">
        <v>143</v>
      </c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</row>
    <row r="33" spans="1:36" s="5" customFormat="1" x14ac:dyDescent="0.3">
      <c r="A33" s="15">
        <v>1</v>
      </c>
      <c r="B33" s="130">
        <v>2</v>
      </c>
      <c r="C33" s="130"/>
      <c r="D33" s="130"/>
      <c r="E33" s="130"/>
      <c r="F33" s="130">
        <v>3</v>
      </c>
      <c r="G33" s="130"/>
      <c r="H33" s="130">
        <v>4</v>
      </c>
      <c r="I33" s="130"/>
      <c r="J33" s="130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8"/>
      <c r="AI33" s="28"/>
      <c r="AJ33" s="28"/>
    </row>
    <row r="34" spans="1:36" ht="19.5" x14ac:dyDescent="0.35">
      <c r="A34" s="167" t="s">
        <v>22</v>
      </c>
      <c r="B34" s="161" t="s">
        <v>176</v>
      </c>
      <c r="C34" s="162"/>
      <c r="D34" s="162"/>
      <c r="E34" s="163"/>
      <c r="F34" s="157">
        <v>44032</v>
      </c>
      <c r="G34" s="158"/>
      <c r="H34" s="198" t="s">
        <v>208</v>
      </c>
      <c r="I34" s="199"/>
      <c r="J34" s="200"/>
      <c r="K34" s="25"/>
    </row>
    <row r="35" spans="1:36" ht="19.5" x14ac:dyDescent="0.35">
      <c r="A35" s="168"/>
      <c r="B35" s="164"/>
      <c r="C35" s="165"/>
      <c r="D35" s="165"/>
      <c r="E35" s="166"/>
      <c r="F35" s="159"/>
      <c r="G35" s="160"/>
      <c r="H35" s="201"/>
      <c r="I35" s="202"/>
      <c r="J35" s="203"/>
      <c r="K35" s="25"/>
    </row>
    <row r="36" spans="1:36" ht="19.5" x14ac:dyDescent="0.35">
      <c r="A36" s="167" t="s">
        <v>23</v>
      </c>
      <c r="B36" s="161" t="s">
        <v>207</v>
      </c>
      <c r="C36" s="162"/>
      <c r="D36" s="162"/>
      <c r="E36" s="163"/>
      <c r="F36" s="157">
        <v>41670</v>
      </c>
      <c r="G36" s="158"/>
      <c r="H36" s="198" t="s">
        <v>209</v>
      </c>
      <c r="I36" s="199"/>
      <c r="J36" s="200"/>
      <c r="K36" s="25"/>
    </row>
    <row r="37" spans="1:36" ht="19.5" x14ac:dyDescent="0.3">
      <c r="A37" s="168"/>
      <c r="B37" s="164"/>
      <c r="C37" s="165"/>
      <c r="D37" s="165"/>
      <c r="E37" s="166"/>
      <c r="F37" s="159"/>
      <c r="G37" s="160"/>
      <c r="H37" s="201"/>
      <c r="I37" s="202"/>
      <c r="J37" s="203"/>
      <c r="K37" s="29"/>
    </row>
    <row r="38" spans="1:36" x14ac:dyDescent="0.3">
      <c r="A38" s="169" t="s">
        <v>24</v>
      </c>
      <c r="B38" s="169"/>
      <c r="C38" s="169"/>
      <c r="D38" s="169"/>
      <c r="E38" s="169"/>
      <c r="F38" s="169"/>
      <c r="G38" s="169"/>
      <c r="H38" s="169"/>
      <c r="I38" s="169"/>
      <c r="J38" s="169"/>
    </row>
    <row r="39" spans="1:36" x14ac:dyDescent="0.3">
      <c r="A39" s="169"/>
      <c r="B39" s="169"/>
      <c r="C39" s="169"/>
      <c r="D39" s="169"/>
      <c r="E39" s="169"/>
      <c r="F39" s="169"/>
      <c r="G39" s="169"/>
      <c r="H39" s="169"/>
      <c r="I39" s="169"/>
      <c r="J39" s="169"/>
    </row>
    <row r="40" spans="1:36" x14ac:dyDescent="0.3">
      <c r="A40" s="84" t="s">
        <v>0</v>
      </c>
      <c r="B40" s="84"/>
      <c r="C40" s="84"/>
      <c r="D40" s="84"/>
      <c r="E40" s="84"/>
      <c r="F40" s="84"/>
      <c r="G40" s="84"/>
      <c r="H40" s="84"/>
      <c r="I40" s="84"/>
      <c r="J40" s="84"/>
    </row>
    <row r="41" spans="1:36" ht="18" customHeight="1" x14ac:dyDescent="0.3">
      <c r="A41" s="84"/>
      <c r="B41" s="84"/>
      <c r="C41" s="84"/>
      <c r="D41" s="84"/>
      <c r="E41" s="84"/>
      <c r="F41" s="84"/>
      <c r="G41" s="84"/>
      <c r="H41" s="84"/>
      <c r="I41" s="84"/>
      <c r="J41" s="84"/>
    </row>
    <row r="42" spans="1:36" ht="18" customHeight="1" x14ac:dyDescent="0.3">
      <c r="A42" s="151" t="s">
        <v>177</v>
      </c>
      <c r="B42" s="152"/>
      <c r="C42" s="152"/>
      <c r="D42" s="152"/>
      <c r="E42" s="152"/>
      <c r="F42" s="152"/>
      <c r="G42" s="152"/>
      <c r="H42" s="152"/>
      <c r="I42" s="152"/>
      <c r="J42" s="153"/>
    </row>
    <row r="43" spans="1:36" x14ac:dyDescent="0.3">
      <c r="A43" s="154"/>
      <c r="B43" s="155"/>
      <c r="C43" s="155"/>
      <c r="D43" s="155"/>
      <c r="E43" s="155"/>
      <c r="F43" s="155"/>
      <c r="G43" s="155"/>
      <c r="H43" s="155"/>
      <c r="I43" s="155"/>
      <c r="J43" s="156"/>
    </row>
    <row r="44" spans="1:36" x14ac:dyDescent="0.3">
      <c r="A44" s="84" t="s">
        <v>25</v>
      </c>
      <c r="B44" s="84"/>
      <c r="C44" s="84"/>
      <c r="D44" s="84"/>
      <c r="E44" s="84"/>
      <c r="F44" s="84"/>
      <c r="G44" s="84"/>
      <c r="H44" s="84"/>
      <c r="I44" s="84"/>
      <c r="J44" s="84"/>
    </row>
    <row r="45" spans="1:36" x14ac:dyDescent="0.3">
      <c r="A45" s="84"/>
      <c r="B45" s="84"/>
      <c r="C45" s="84"/>
      <c r="D45" s="84"/>
      <c r="E45" s="84"/>
      <c r="F45" s="84"/>
      <c r="G45" s="84"/>
      <c r="H45" s="84"/>
      <c r="I45" s="84"/>
      <c r="J45" s="84"/>
    </row>
    <row r="46" spans="1:36" x14ac:dyDescent="0.3">
      <c r="A46" s="84"/>
      <c r="B46" s="84"/>
      <c r="C46" s="84"/>
      <c r="D46" s="84"/>
      <c r="E46" s="84"/>
      <c r="F46" s="84"/>
      <c r="G46" s="84"/>
      <c r="H46" s="84"/>
      <c r="I46" s="84"/>
      <c r="J46" s="84"/>
    </row>
    <row r="47" spans="1:36" ht="18" customHeight="1" x14ac:dyDescent="0.3">
      <c r="A47" s="58"/>
      <c r="B47" s="7" t="s">
        <v>42</v>
      </c>
      <c r="C47" s="6"/>
      <c r="D47" s="6"/>
      <c r="F47" s="6"/>
      <c r="G47" s="6"/>
      <c r="H47" s="6"/>
      <c r="I47" s="6"/>
      <c r="J47" s="6"/>
    </row>
    <row r="48" spans="1:36" ht="18" customHeight="1" x14ac:dyDescent="0.3">
      <c r="A48" s="58"/>
      <c r="B48" s="7" t="s">
        <v>43</v>
      </c>
      <c r="C48" s="6"/>
      <c r="D48" s="6"/>
      <c r="F48" s="6"/>
      <c r="G48" s="6"/>
      <c r="H48" s="6"/>
      <c r="I48" s="6"/>
      <c r="J48" s="6"/>
    </row>
    <row r="49" spans="1:36" ht="18" customHeight="1" x14ac:dyDescent="0.3">
      <c r="A49" s="58"/>
      <c r="B49" s="7" t="s">
        <v>44</v>
      </c>
      <c r="C49" s="6"/>
      <c r="D49" s="6"/>
      <c r="F49" s="6"/>
      <c r="G49" s="6"/>
      <c r="H49" s="6"/>
      <c r="I49" s="6"/>
      <c r="J49" s="6"/>
    </row>
    <row r="50" spans="1:36" ht="18" customHeight="1" x14ac:dyDescent="0.3">
      <c r="A50" s="79" t="s">
        <v>178</v>
      </c>
      <c r="B50" s="7" t="s">
        <v>45</v>
      </c>
      <c r="C50" s="6"/>
      <c r="D50" s="6"/>
      <c r="F50" s="6"/>
      <c r="G50" s="6"/>
      <c r="H50" s="6"/>
      <c r="I50" s="6"/>
      <c r="J50" s="6"/>
    </row>
    <row r="51" spans="1:36" x14ac:dyDescent="0.3">
      <c r="A51" s="84" t="s">
        <v>1</v>
      </c>
      <c r="B51" s="84"/>
      <c r="C51" s="84"/>
      <c r="D51" s="84"/>
      <c r="E51" s="84"/>
      <c r="F51" s="84"/>
      <c r="G51" s="84"/>
      <c r="H51" s="84"/>
      <c r="I51" s="84"/>
      <c r="J51" s="84"/>
    </row>
    <row r="52" spans="1:36" ht="18" customHeight="1" x14ac:dyDescent="0.3">
      <c r="A52" s="84"/>
      <c r="B52" s="84"/>
      <c r="C52" s="84"/>
      <c r="D52" s="84"/>
      <c r="E52" s="84"/>
      <c r="F52" s="84"/>
      <c r="G52" s="84"/>
      <c r="H52" s="84"/>
      <c r="I52" s="84"/>
      <c r="J52" s="84"/>
    </row>
    <row r="53" spans="1:36" s="8" customFormat="1" x14ac:dyDescent="0.25">
      <c r="A53" s="139" t="s">
        <v>178</v>
      </c>
      <c r="B53" s="137" t="s">
        <v>46</v>
      </c>
      <c r="C53" s="138"/>
      <c r="D53" s="138"/>
      <c r="E53" s="138"/>
      <c r="F53" s="138"/>
      <c r="G53" s="138"/>
      <c r="H53" s="138"/>
      <c r="I53" s="138"/>
      <c r="J53" s="138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  <c r="Y53" s="30"/>
      <c r="Z53" s="30"/>
      <c r="AA53" s="30"/>
      <c r="AB53" s="30"/>
      <c r="AC53" s="30"/>
      <c r="AD53" s="30"/>
      <c r="AE53" s="30"/>
      <c r="AF53" s="30"/>
      <c r="AG53" s="30"/>
      <c r="AH53" s="30"/>
      <c r="AI53" s="30"/>
      <c r="AJ53" s="30"/>
    </row>
    <row r="54" spans="1:36" s="8" customFormat="1" x14ac:dyDescent="0.25">
      <c r="A54" s="139"/>
      <c r="B54" s="137"/>
      <c r="C54" s="138"/>
      <c r="D54" s="138"/>
      <c r="E54" s="138"/>
      <c r="F54" s="138"/>
      <c r="G54" s="138"/>
      <c r="H54" s="138"/>
      <c r="I54" s="138"/>
      <c r="J54" s="138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  <c r="Y54" s="30"/>
      <c r="Z54" s="30"/>
      <c r="AA54" s="30"/>
      <c r="AB54" s="30"/>
      <c r="AC54" s="30"/>
      <c r="AD54" s="30"/>
      <c r="AE54" s="30"/>
      <c r="AF54" s="30"/>
      <c r="AG54" s="30"/>
      <c r="AH54" s="30"/>
      <c r="AI54" s="30"/>
      <c r="AJ54" s="30"/>
    </row>
    <row r="55" spans="1:36" s="8" customFormat="1" x14ac:dyDescent="0.25">
      <c r="A55" s="139"/>
      <c r="B55" s="137" t="s">
        <v>47</v>
      </c>
      <c r="C55" s="138"/>
      <c r="D55" s="138"/>
      <c r="E55" s="138"/>
      <c r="F55" s="138"/>
      <c r="G55" s="138"/>
      <c r="H55" s="138"/>
      <c r="I55" s="138"/>
      <c r="J55" s="138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  <c r="Y55" s="30"/>
      <c r="Z55" s="30"/>
      <c r="AA55" s="30"/>
      <c r="AB55" s="30"/>
      <c r="AC55" s="30"/>
      <c r="AD55" s="30"/>
      <c r="AE55" s="30"/>
      <c r="AF55" s="30"/>
      <c r="AG55" s="30"/>
      <c r="AH55" s="30"/>
      <c r="AI55" s="30"/>
      <c r="AJ55" s="30"/>
    </row>
    <row r="56" spans="1:36" s="8" customFormat="1" x14ac:dyDescent="0.25">
      <c r="A56" s="139"/>
      <c r="B56" s="137"/>
      <c r="C56" s="138"/>
      <c r="D56" s="138"/>
      <c r="E56" s="138"/>
      <c r="F56" s="138"/>
      <c r="G56" s="138"/>
      <c r="H56" s="138"/>
      <c r="I56" s="138"/>
      <c r="J56" s="138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</row>
    <row r="57" spans="1:36" s="8" customFormat="1" x14ac:dyDescent="0.25">
      <c r="A57" s="139"/>
      <c r="B57" s="137" t="s">
        <v>100</v>
      </c>
      <c r="C57" s="137"/>
      <c r="D57" s="137"/>
      <c r="E57" s="137"/>
      <c r="F57" s="137"/>
      <c r="G57" s="137"/>
      <c r="H57" s="137"/>
      <c r="I57" s="137"/>
      <c r="J57" s="137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  <c r="Y57" s="30"/>
      <c r="Z57" s="30"/>
      <c r="AA57" s="30"/>
      <c r="AB57" s="30"/>
      <c r="AC57" s="30"/>
      <c r="AD57" s="30"/>
      <c r="AE57" s="30"/>
      <c r="AF57" s="30"/>
      <c r="AG57" s="30"/>
      <c r="AH57" s="30"/>
      <c r="AI57" s="30"/>
      <c r="AJ57" s="30"/>
    </row>
    <row r="58" spans="1:36" s="8" customFormat="1" x14ac:dyDescent="0.25">
      <c r="A58" s="139"/>
      <c r="B58" s="137"/>
      <c r="C58" s="137"/>
      <c r="D58" s="137"/>
      <c r="E58" s="137"/>
      <c r="F58" s="137"/>
      <c r="G58" s="137"/>
      <c r="H58" s="137"/>
      <c r="I58" s="137"/>
      <c r="J58" s="137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  <c r="Y58" s="30"/>
      <c r="Z58" s="30"/>
      <c r="AA58" s="30"/>
      <c r="AB58" s="30"/>
      <c r="AC58" s="30"/>
      <c r="AD58" s="30"/>
      <c r="AE58" s="30"/>
      <c r="AF58" s="30"/>
      <c r="AG58" s="30"/>
      <c r="AH58" s="30"/>
      <c r="AI58" s="30"/>
      <c r="AJ58" s="30"/>
    </row>
    <row r="59" spans="1:36" x14ac:dyDescent="0.3">
      <c r="A59" s="147" t="s">
        <v>2</v>
      </c>
      <c r="B59" s="147"/>
      <c r="C59" s="147"/>
      <c r="D59" s="147"/>
      <c r="E59" s="147"/>
      <c r="F59" s="147"/>
      <c r="G59" s="147"/>
      <c r="H59" s="147"/>
      <c r="I59" s="147"/>
      <c r="J59" s="147"/>
    </row>
    <row r="60" spans="1:36" x14ac:dyDescent="0.3">
      <c r="A60" s="84" t="s">
        <v>3</v>
      </c>
      <c r="B60" s="84"/>
      <c r="C60" s="84"/>
      <c r="D60" s="84"/>
      <c r="E60" s="84"/>
      <c r="F60" s="84"/>
      <c r="G60" s="84"/>
      <c r="H60" s="84"/>
      <c r="I60" s="84"/>
      <c r="J60" s="84"/>
    </row>
    <row r="61" spans="1:36" ht="18.75" customHeight="1" x14ac:dyDescent="0.3">
      <c r="A61" s="170" t="s">
        <v>210</v>
      </c>
      <c r="B61" s="171"/>
      <c r="C61" s="171"/>
      <c r="D61" s="171"/>
      <c r="E61" s="171"/>
      <c r="F61" s="171"/>
      <c r="G61" s="171"/>
      <c r="H61" s="171"/>
      <c r="I61" s="171"/>
      <c r="J61" s="172"/>
    </row>
    <row r="62" spans="1:36" x14ac:dyDescent="0.3">
      <c r="A62" s="173"/>
      <c r="B62" s="174"/>
      <c r="C62" s="174"/>
      <c r="D62" s="174"/>
      <c r="E62" s="174"/>
      <c r="F62" s="174"/>
      <c r="G62" s="174"/>
      <c r="H62" s="174"/>
      <c r="I62" s="174"/>
      <c r="J62" s="175"/>
    </row>
    <row r="63" spans="1:36" ht="19.5" x14ac:dyDescent="0.35">
      <c r="A63" s="173"/>
      <c r="B63" s="174"/>
      <c r="C63" s="174"/>
      <c r="D63" s="174"/>
      <c r="E63" s="174"/>
      <c r="F63" s="174"/>
      <c r="G63" s="174"/>
      <c r="H63" s="174"/>
      <c r="I63" s="174"/>
      <c r="J63" s="175"/>
      <c r="K63" s="25"/>
    </row>
    <row r="64" spans="1:36" ht="38.25" customHeight="1" x14ac:dyDescent="0.3">
      <c r="A64" s="176"/>
      <c r="B64" s="177"/>
      <c r="C64" s="177"/>
      <c r="D64" s="177"/>
      <c r="E64" s="177"/>
      <c r="F64" s="177"/>
      <c r="G64" s="177"/>
      <c r="H64" s="177"/>
      <c r="I64" s="177"/>
      <c r="J64" s="178"/>
    </row>
    <row r="65" spans="1:36" x14ac:dyDescent="0.3">
      <c r="A65" s="84" t="s">
        <v>88</v>
      </c>
      <c r="B65" s="84"/>
      <c r="C65" s="84"/>
      <c r="D65" s="84"/>
      <c r="E65" s="84"/>
      <c r="F65" s="84"/>
      <c r="G65" s="84"/>
      <c r="H65" s="84"/>
      <c r="I65" s="84"/>
      <c r="J65" s="84"/>
    </row>
    <row r="66" spans="1:36" ht="18" customHeight="1" x14ac:dyDescent="0.3">
      <c r="A66" s="84"/>
      <c r="B66" s="84"/>
      <c r="C66" s="84"/>
      <c r="D66" s="84"/>
      <c r="E66" s="84"/>
      <c r="F66" s="84"/>
      <c r="G66" s="84"/>
      <c r="H66" s="84"/>
      <c r="I66" s="84"/>
      <c r="J66" s="84"/>
    </row>
    <row r="67" spans="1:36" ht="18.75" customHeight="1" x14ac:dyDescent="0.3">
      <c r="A67" s="148" t="s">
        <v>179</v>
      </c>
      <c r="B67" s="149"/>
      <c r="C67" s="149"/>
      <c r="D67" s="149"/>
      <c r="E67" s="149"/>
      <c r="F67" s="149"/>
      <c r="G67" s="149"/>
      <c r="H67" s="149"/>
      <c r="I67" s="149"/>
      <c r="J67" s="150"/>
    </row>
    <row r="68" spans="1:36" x14ac:dyDescent="0.3">
      <c r="A68" s="84" t="s">
        <v>106</v>
      </c>
      <c r="B68" s="84"/>
      <c r="C68" s="84"/>
      <c r="D68" s="84"/>
      <c r="E68" s="84"/>
      <c r="F68" s="84"/>
      <c r="G68" s="84"/>
      <c r="H68" s="84"/>
      <c r="I68" s="84"/>
      <c r="J68" s="84"/>
    </row>
    <row r="69" spans="1:36" ht="19.5" x14ac:dyDescent="0.35">
      <c r="A69" s="114" t="s">
        <v>180</v>
      </c>
      <c r="B69" s="115"/>
      <c r="C69" s="115"/>
      <c r="D69" s="115"/>
      <c r="E69" s="115"/>
      <c r="F69" s="115"/>
      <c r="G69" s="115"/>
      <c r="H69" s="115"/>
      <c r="I69" s="115"/>
      <c r="J69" s="116"/>
      <c r="K69" s="25"/>
    </row>
    <row r="70" spans="1:36" ht="19.5" x14ac:dyDescent="0.35">
      <c r="A70" s="117"/>
      <c r="B70" s="118"/>
      <c r="C70" s="118"/>
      <c r="D70" s="118"/>
      <c r="E70" s="118"/>
      <c r="F70" s="118"/>
      <c r="G70" s="118"/>
      <c r="H70" s="118"/>
      <c r="I70" s="118"/>
      <c r="J70" s="119"/>
      <c r="K70" s="25"/>
    </row>
    <row r="71" spans="1:36" ht="19.5" x14ac:dyDescent="0.35">
      <c r="A71" s="117"/>
      <c r="B71" s="118"/>
      <c r="C71" s="118"/>
      <c r="D71" s="118"/>
      <c r="E71" s="118"/>
      <c r="F71" s="118"/>
      <c r="G71" s="118"/>
      <c r="H71" s="118"/>
      <c r="I71" s="118"/>
      <c r="J71" s="119"/>
      <c r="K71" s="25"/>
    </row>
    <row r="72" spans="1:36" x14ac:dyDescent="0.3">
      <c r="A72" s="120"/>
      <c r="B72" s="121"/>
      <c r="C72" s="121"/>
      <c r="D72" s="121"/>
      <c r="E72" s="121"/>
      <c r="F72" s="121"/>
      <c r="G72" s="121"/>
      <c r="H72" s="121"/>
      <c r="I72" s="121"/>
      <c r="J72" s="122"/>
    </row>
    <row r="73" spans="1:36" x14ac:dyDescent="0.3">
      <c r="A73" s="84" t="s">
        <v>49</v>
      </c>
      <c r="B73" s="84"/>
      <c r="C73" s="84"/>
      <c r="D73" s="84"/>
      <c r="E73" s="84"/>
      <c r="F73" s="84"/>
      <c r="G73" s="84"/>
      <c r="H73" s="84"/>
      <c r="I73" s="84"/>
      <c r="J73" s="84"/>
    </row>
    <row r="74" spans="1:36" ht="18" customHeight="1" x14ac:dyDescent="0.3">
      <c r="A74" s="123" t="s">
        <v>175</v>
      </c>
      <c r="B74" s="124"/>
      <c r="C74" s="125" t="s">
        <v>103</v>
      </c>
      <c r="D74" s="126"/>
      <c r="E74" s="126"/>
      <c r="F74" s="126"/>
      <c r="G74" s="126"/>
      <c r="H74" s="126"/>
      <c r="I74" s="126"/>
      <c r="J74" s="126"/>
    </row>
    <row r="75" spans="1:36" x14ac:dyDescent="0.3">
      <c r="A75" s="84" t="s">
        <v>101</v>
      </c>
      <c r="B75" s="84"/>
      <c r="C75" s="84"/>
      <c r="D75" s="84"/>
      <c r="E75" s="84"/>
      <c r="F75" s="84"/>
      <c r="G75" s="84"/>
      <c r="H75" s="84"/>
      <c r="I75" s="84"/>
      <c r="J75" s="84"/>
    </row>
    <row r="76" spans="1:36" s="8" customFormat="1" x14ac:dyDescent="0.25">
      <c r="A76" s="139"/>
      <c r="B76" s="140" t="s">
        <v>128</v>
      </c>
      <c r="C76" s="138"/>
      <c r="D76" s="138"/>
      <c r="E76" s="138"/>
      <c r="F76" s="138"/>
      <c r="G76" s="138"/>
      <c r="H76" s="138"/>
      <c r="I76" s="138"/>
      <c r="J76" s="138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  <c r="Y76" s="30"/>
      <c r="Z76" s="30"/>
      <c r="AA76" s="30"/>
      <c r="AB76" s="30"/>
      <c r="AC76" s="30"/>
      <c r="AD76" s="30"/>
      <c r="AE76" s="30"/>
      <c r="AF76" s="30"/>
      <c r="AG76" s="30"/>
      <c r="AH76" s="30"/>
      <c r="AI76" s="30"/>
      <c r="AJ76" s="30"/>
    </row>
    <row r="77" spans="1:36" s="8" customFormat="1" x14ac:dyDescent="0.25">
      <c r="A77" s="139"/>
      <c r="B77" s="140"/>
      <c r="C77" s="138"/>
      <c r="D77" s="138"/>
      <c r="E77" s="138"/>
      <c r="F77" s="138"/>
      <c r="G77" s="138"/>
      <c r="H77" s="138"/>
      <c r="I77" s="138"/>
      <c r="J77" s="138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  <c r="Y77" s="30"/>
      <c r="Z77" s="30"/>
      <c r="AA77" s="30"/>
      <c r="AB77" s="30"/>
      <c r="AC77" s="30"/>
      <c r="AD77" s="30"/>
      <c r="AE77" s="30"/>
      <c r="AF77" s="30"/>
      <c r="AG77" s="30"/>
      <c r="AH77" s="30"/>
      <c r="AI77" s="30"/>
      <c r="AJ77" s="30"/>
    </row>
    <row r="78" spans="1:36" s="8" customFormat="1" x14ac:dyDescent="0.25">
      <c r="A78" s="139"/>
      <c r="B78" s="137" t="s">
        <v>48</v>
      </c>
      <c r="C78" s="138"/>
      <c r="D78" s="138"/>
      <c r="E78" s="138"/>
      <c r="F78" s="138"/>
      <c r="G78" s="138"/>
      <c r="H78" s="138"/>
      <c r="I78" s="138"/>
      <c r="J78" s="138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  <c r="Y78" s="30"/>
      <c r="Z78" s="30"/>
      <c r="AA78" s="30"/>
      <c r="AB78" s="30"/>
      <c r="AC78" s="30"/>
      <c r="AD78" s="30"/>
      <c r="AE78" s="30"/>
      <c r="AF78" s="30"/>
      <c r="AG78" s="30"/>
      <c r="AH78" s="30"/>
      <c r="AI78" s="30"/>
      <c r="AJ78" s="30"/>
    </row>
    <row r="79" spans="1:36" s="8" customFormat="1" x14ac:dyDescent="0.25">
      <c r="A79" s="139"/>
      <c r="B79" s="137"/>
      <c r="C79" s="138"/>
      <c r="D79" s="138"/>
      <c r="E79" s="138"/>
      <c r="F79" s="138"/>
      <c r="G79" s="138"/>
      <c r="H79" s="138"/>
      <c r="I79" s="138"/>
      <c r="J79" s="138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  <c r="Y79" s="30"/>
      <c r="Z79" s="30"/>
      <c r="AA79" s="30"/>
      <c r="AB79" s="30"/>
      <c r="AC79" s="30"/>
      <c r="AD79" s="30"/>
      <c r="AE79" s="30"/>
      <c r="AF79" s="30"/>
      <c r="AG79" s="30"/>
      <c r="AH79" s="30"/>
      <c r="AI79" s="30"/>
      <c r="AJ79" s="30"/>
    </row>
    <row r="80" spans="1:36" s="8" customFormat="1" x14ac:dyDescent="0.25">
      <c r="A80" s="139" t="s">
        <v>178</v>
      </c>
      <c r="B80" s="137" t="s">
        <v>129</v>
      </c>
      <c r="C80" s="137"/>
      <c r="D80" s="137"/>
      <c r="E80" s="137"/>
      <c r="F80" s="137"/>
      <c r="G80" s="137"/>
      <c r="H80" s="137"/>
      <c r="I80" s="137"/>
      <c r="J80" s="137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  <c r="Y80" s="30"/>
      <c r="Z80" s="30"/>
      <c r="AA80" s="30"/>
      <c r="AB80" s="30"/>
      <c r="AC80" s="30"/>
      <c r="AD80" s="30"/>
      <c r="AE80" s="30"/>
      <c r="AF80" s="30"/>
      <c r="AG80" s="30"/>
      <c r="AH80" s="30"/>
      <c r="AI80" s="30"/>
      <c r="AJ80" s="30"/>
    </row>
    <row r="81" spans="1:36" s="8" customFormat="1" x14ac:dyDescent="0.25">
      <c r="A81" s="139"/>
      <c r="B81" s="137"/>
      <c r="C81" s="137"/>
      <c r="D81" s="137"/>
      <c r="E81" s="137"/>
      <c r="F81" s="137"/>
      <c r="G81" s="137"/>
      <c r="H81" s="137"/>
      <c r="I81" s="137"/>
      <c r="J81" s="137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  <c r="Y81" s="30"/>
      <c r="Z81" s="30"/>
      <c r="AA81" s="30"/>
      <c r="AB81" s="30"/>
      <c r="AC81" s="30"/>
      <c r="AD81" s="30"/>
      <c r="AE81" s="30"/>
      <c r="AF81" s="30"/>
      <c r="AG81" s="30"/>
      <c r="AH81" s="30"/>
      <c r="AI81" s="30"/>
      <c r="AJ81" s="30"/>
    </row>
    <row r="82" spans="1:36" x14ac:dyDescent="0.3">
      <c r="A82" s="147" t="s">
        <v>28</v>
      </c>
      <c r="B82" s="147"/>
      <c r="C82" s="147"/>
      <c r="D82" s="147"/>
      <c r="E82" s="147"/>
      <c r="F82" s="147"/>
      <c r="G82" s="147"/>
      <c r="H82" s="147"/>
      <c r="I82" s="147"/>
      <c r="J82" s="147"/>
    </row>
    <row r="83" spans="1:36" ht="18" customHeight="1" x14ac:dyDescent="0.3">
      <c r="A83" s="84" t="s">
        <v>29</v>
      </c>
      <c r="B83" s="84"/>
      <c r="C83" s="84"/>
      <c r="D83" s="84"/>
      <c r="E83" s="84"/>
      <c r="F83" s="84"/>
      <c r="G83" s="84"/>
      <c r="H83" s="84"/>
      <c r="I83" s="84"/>
      <c r="J83" s="84"/>
      <c r="K83" s="32"/>
    </row>
    <row r="84" spans="1:36" ht="19.5" x14ac:dyDescent="0.3">
      <c r="A84" s="84"/>
      <c r="B84" s="84"/>
      <c r="C84" s="84"/>
      <c r="D84" s="84"/>
      <c r="E84" s="84"/>
      <c r="F84" s="84"/>
      <c r="G84" s="84"/>
      <c r="H84" s="84"/>
      <c r="I84" s="84"/>
      <c r="J84" s="84"/>
      <c r="K84" s="32"/>
    </row>
    <row r="85" spans="1:36" ht="19.5" x14ac:dyDescent="0.3">
      <c r="A85" s="245">
        <v>224</v>
      </c>
      <c r="B85" s="246"/>
      <c r="C85" s="21" t="s">
        <v>87</v>
      </c>
      <c r="D85" s="21"/>
      <c r="E85" s="21"/>
      <c r="F85" s="21"/>
      <c r="G85" s="21"/>
      <c r="H85" s="21"/>
      <c r="I85" s="21"/>
      <c r="J85" s="21"/>
      <c r="K85" s="32"/>
    </row>
    <row r="86" spans="1:36" ht="18" customHeight="1" x14ac:dyDescent="0.3">
      <c r="A86" s="84" t="s">
        <v>50</v>
      </c>
      <c r="B86" s="84"/>
      <c r="C86" s="84"/>
      <c r="D86" s="84"/>
      <c r="E86" s="84"/>
      <c r="F86" s="84"/>
      <c r="G86" s="84"/>
      <c r="H86" s="84"/>
      <c r="I86" s="84"/>
      <c r="J86" s="84"/>
    </row>
    <row r="87" spans="1:36" x14ac:dyDescent="0.3">
      <c r="A87" s="84"/>
      <c r="B87" s="84"/>
      <c r="C87" s="84"/>
      <c r="D87" s="84"/>
      <c r="E87" s="84"/>
      <c r="F87" s="84"/>
      <c r="G87" s="84"/>
      <c r="H87" s="84"/>
      <c r="I87" s="84"/>
      <c r="J87" s="84"/>
    </row>
    <row r="88" spans="1:36" ht="38.25" customHeight="1" x14ac:dyDescent="0.3">
      <c r="A88" s="14" t="s">
        <v>4</v>
      </c>
      <c r="B88" s="99" t="s">
        <v>30</v>
      </c>
      <c r="C88" s="99"/>
      <c r="D88" s="99"/>
      <c r="E88" s="99"/>
      <c r="F88" s="99"/>
      <c r="G88" s="99"/>
      <c r="H88" s="99"/>
      <c r="I88" s="99" t="s">
        <v>31</v>
      </c>
      <c r="J88" s="99"/>
    </row>
    <row r="89" spans="1:36" s="11" customFormat="1" ht="12.75" x14ac:dyDescent="0.2">
      <c r="A89" s="15">
        <v>1</v>
      </c>
      <c r="B89" s="130">
        <v>2</v>
      </c>
      <c r="C89" s="130"/>
      <c r="D89" s="130"/>
      <c r="E89" s="130"/>
      <c r="F89" s="130"/>
      <c r="G89" s="130"/>
      <c r="H89" s="130"/>
      <c r="I89" s="130">
        <v>3</v>
      </c>
      <c r="J89" s="130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</row>
    <row r="90" spans="1:36" ht="19.5" x14ac:dyDescent="0.35">
      <c r="A90" s="167" t="s">
        <v>22</v>
      </c>
      <c r="B90" s="180" t="s">
        <v>181</v>
      </c>
      <c r="C90" s="181"/>
      <c r="D90" s="181"/>
      <c r="E90" s="181"/>
      <c r="F90" s="181"/>
      <c r="G90" s="181"/>
      <c r="H90" s="182"/>
      <c r="I90" s="186">
        <v>1000</v>
      </c>
      <c r="J90" s="187"/>
      <c r="K90" s="25"/>
    </row>
    <row r="91" spans="1:36" ht="19.5" x14ac:dyDescent="0.35">
      <c r="A91" s="168"/>
      <c r="B91" s="183"/>
      <c r="C91" s="184"/>
      <c r="D91" s="184"/>
      <c r="E91" s="184"/>
      <c r="F91" s="184"/>
      <c r="G91" s="184"/>
      <c r="H91" s="185"/>
      <c r="I91" s="188"/>
      <c r="J91" s="189"/>
      <c r="K91" s="25"/>
    </row>
    <row r="92" spans="1:36" ht="19.5" x14ac:dyDescent="0.3">
      <c r="A92" s="1"/>
      <c r="B92" s="230" t="s">
        <v>107</v>
      </c>
      <c r="C92" s="230"/>
      <c r="D92" s="230"/>
      <c r="E92" s="230"/>
      <c r="F92" s="230"/>
      <c r="G92" s="230"/>
      <c r="H92" s="230"/>
      <c r="I92" s="231">
        <f>SUM(I90:J91)</f>
        <v>1000</v>
      </c>
      <c r="J92" s="231"/>
      <c r="K92" s="32"/>
    </row>
    <row r="93" spans="1:36" ht="18" customHeight="1" x14ac:dyDescent="0.3">
      <c r="A93" s="84" t="s">
        <v>32</v>
      </c>
      <c r="B93" s="84"/>
      <c r="C93" s="84"/>
      <c r="D93" s="84"/>
      <c r="E93" s="84"/>
      <c r="F93" s="84"/>
      <c r="G93" s="84"/>
      <c r="H93" s="84"/>
      <c r="I93" s="84"/>
      <c r="J93" s="84"/>
    </row>
    <row r="94" spans="1:36" ht="18" customHeight="1" x14ac:dyDescent="0.3">
      <c r="A94" s="59"/>
      <c r="B94" s="144" t="s">
        <v>33</v>
      </c>
      <c r="C94" s="144"/>
      <c r="D94" s="144"/>
      <c r="E94" s="144"/>
      <c r="F94" s="144"/>
      <c r="G94" s="144"/>
      <c r="H94" s="144"/>
      <c r="I94" s="144"/>
      <c r="J94" s="144"/>
    </row>
    <row r="95" spans="1:36" ht="18" customHeight="1" x14ac:dyDescent="0.3">
      <c r="A95" s="59"/>
      <c r="B95" s="144" t="s">
        <v>34</v>
      </c>
      <c r="C95" s="144"/>
      <c r="D95" s="144"/>
      <c r="E95" s="144"/>
      <c r="F95" s="144"/>
      <c r="G95" s="144"/>
      <c r="H95" s="144"/>
      <c r="I95" s="144"/>
      <c r="J95" s="144"/>
    </row>
    <row r="96" spans="1:36" ht="18" customHeight="1" x14ac:dyDescent="0.3">
      <c r="A96" s="59" t="s">
        <v>178</v>
      </c>
      <c r="B96" s="144" t="s">
        <v>35</v>
      </c>
      <c r="C96" s="144"/>
      <c r="D96" s="144"/>
      <c r="E96" s="144"/>
      <c r="F96" s="144"/>
      <c r="G96" s="144"/>
      <c r="H96" s="144"/>
      <c r="I96" s="144"/>
      <c r="J96" s="144"/>
    </row>
    <row r="97" spans="1:11" ht="18" customHeight="1" x14ac:dyDescent="0.3">
      <c r="A97" s="59" t="s">
        <v>178</v>
      </c>
      <c r="B97" s="144" t="s">
        <v>36</v>
      </c>
      <c r="C97" s="144"/>
      <c r="D97" s="144"/>
      <c r="E97" s="144"/>
      <c r="F97" s="144"/>
      <c r="G97" s="144"/>
      <c r="H97" s="144"/>
      <c r="I97" s="144"/>
      <c r="J97" s="144"/>
    </row>
    <row r="98" spans="1:11" ht="18" customHeight="1" x14ac:dyDescent="0.3">
      <c r="A98" s="59" t="s">
        <v>178</v>
      </c>
      <c r="B98" s="144" t="s">
        <v>37</v>
      </c>
      <c r="C98" s="144"/>
      <c r="D98" s="144"/>
      <c r="E98" s="144"/>
      <c r="F98" s="144"/>
      <c r="G98" s="144"/>
      <c r="H98" s="144"/>
      <c r="I98" s="144"/>
      <c r="J98" s="144"/>
    </row>
    <row r="99" spans="1:11" ht="18" customHeight="1" x14ac:dyDescent="0.3">
      <c r="A99" s="59" t="s">
        <v>178</v>
      </c>
      <c r="B99" s="144" t="s">
        <v>38</v>
      </c>
      <c r="C99" s="144"/>
      <c r="D99" s="144"/>
      <c r="E99" s="144"/>
      <c r="F99" s="144"/>
      <c r="G99" s="144"/>
      <c r="H99" s="144"/>
      <c r="I99" s="144"/>
      <c r="J99" s="144"/>
    </row>
    <row r="100" spans="1:11" ht="18" customHeight="1" x14ac:dyDescent="0.3">
      <c r="A100" s="59"/>
      <c r="B100" s="144" t="s">
        <v>39</v>
      </c>
      <c r="C100" s="144"/>
      <c r="D100" s="144"/>
      <c r="E100" s="144"/>
      <c r="F100" s="144"/>
      <c r="G100" s="144"/>
      <c r="H100" s="144"/>
      <c r="I100" s="144"/>
      <c r="J100" s="144"/>
    </row>
    <row r="101" spans="1:11" ht="18" customHeight="1" x14ac:dyDescent="0.3">
      <c r="A101" s="59" t="s">
        <v>178</v>
      </c>
      <c r="B101" s="6" t="s">
        <v>40</v>
      </c>
      <c r="C101" s="190" t="s">
        <v>182</v>
      </c>
      <c r="D101" s="191"/>
      <c r="E101" s="191"/>
      <c r="F101" s="191"/>
      <c r="G101" s="191"/>
      <c r="H101" s="191"/>
      <c r="I101" s="191"/>
      <c r="J101" s="192"/>
    </row>
    <row r="102" spans="1:11" ht="18" customHeight="1" x14ac:dyDescent="0.3">
      <c r="A102" s="84" t="s">
        <v>54</v>
      </c>
      <c r="B102" s="84"/>
      <c r="C102" s="84"/>
      <c r="D102" s="84"/>
      <c r="E102" s="84"/>
      <c r="F102" s="84"/>
      <c r="G102" s="84"/>
      <c r="H102" s="84"/>
      <c r="I102" s="84"/>
      <c r="J102" s="84"/>
      <c r="K102" s="32"/>
    </row>
    <row r="103" spans="1:11" ht="19.5" x14ac:dyDescent="0.3">
      <c r="A103" s="84"/>
      <c r="B103" s="84"/>
      <c r="C103" s="84"/>
      <c r="D103" s="84"/>
      <c r="E103" s="84"/>
      <c r="F103" s="84"/>
      <c r="G103" s="84"/>
      <c r="H103" s="84"/>
      <c r="I103" s="84"/>
      <c r="J103" s="84"/>
      <c r="K103" s="32"/>
    </row>
    <row r="104" spans="1:11" ht="19.5" x14ac:dyDescent="0.3">
      <c r="A104" s="60">
        <v>5</v>
      </c>
      <c r="B104" s="141" t="s">
        <v>53</v>
      </c>
      <c r="C104" s="84"/>
      <c r="D104" s="84"/>
      <c r="E104" s="84"/>
      <c r="F104" s="84"/>
      <c r="G104" s="84"/>
      <c r="H104" s="84"/>
      <c r="I104" s="84"/>
      <c r="J104" s="84"/>
      <c r="K104" s="32"/>
    </row>
    <row r="105" spans="1:11" x14ac:dyDescent="0.3">
      <c r="A105" s="84" t="s">
        <v>130</v>
      </c>
      <c r="B105" s="84"/>
      <c r="C105" s="84"/>
      <c r="D105" s="84"/>
      <c r="E105" s="84"/>
      <c r="F105" s="84"/>
      <c r="G105" s="84"/>
      <c r="H105" s="84"/>
      <c r="I105" s="84"/>
      <c r="J105" s="84"/>
    </row>
    <row r="106" spans="1:11" ht="40.5" customHeight="1" x14ac:dyDescent="0.3">
      <c r="A106" s="84"/>
      <c r="B106" s="84"/>
      <c r="C106" s="84"/>
      <c r="D106" s="84"/>
      <c r="E106" s="84"/>
      <c r="F106" s="84"/>
      <c r="G106" s="84"/>
      <c r="H106" s="84"/>
      <c r="I106" s="84"/>
      <c r="J106" s="84"/>
    </row>
    <row r="107" spans="1:11" x14ac:dyDescent="0.3">
      <c r="A107" s="131" t="s">
        <v>218</v>
      </c>
      <c r="B107" s="132"/>
      <c r="C107" s="132"/>
      <c r="D107" s="132"/>
      <c r="E107" s="132"/>
      <c r="F107" s="132"/>
      <c r="G107" s="132"/>
      <c r="H107" s="132"/>
      <c r="I107" s="132"/>
      <c r="J107" s="133"/>
    </row>
    <row r="108" spans="1:11" x14ac:dyDescent="0.3">
      <c r="A108" s="84" t="s">
        <v>51</v>
      </c>
      <c r="B108" s="84"/>
      <c r="C108" s="84"/>
      <c r="D108" s="84"/>
      <c r="E108" s="84"/>
      <c r="F108" s="84"/>
      <c r="G108" s="84"/>
      <c r="H108" s="84"/>
      <c r="I108" s="84"/>
      <c r="J108" s="84"/>
    </row>
    <row r="109" spans="1:11" x14ac:dyDescent="0.3">
      <c r="A109" s="9" t="s">
        <v>22</v>
      </c>
      <c r="B109" s="134" t="s">
        <v>183</v>
      </c>
      <c r="C109" s="135"/>
      <c r="D109" s="135"/>
      <c r="E109" s="135"/>
      <c r="F109" s="135"/>
      <c r="G109" s="135"/>
      <c r="H109" s="135"/>
      <c r="I109" s="135"/>
      <c r="J109" s="136"/>
    </row>
    <row r="110" spans="1:11" ht="18" customHeight="1" x14ac:dyDescent="0.3">
      <c r="A110" s="9" t="s">
        <v>23</v>
      </c>
      <c r="B110" s="134" t="s">
        <v>184</v>
      </c>
      <c r="C110" s="135"/>
      <c r="D110" s="135"/>
      <c r="E110" s="135"/>
      <c r="F110" s="135"/>
      <c r="G110" s="135"/>
      <c r="H110" s="135"/>
      <c r="I110" s="135"/>
      <c r="J110" s="136"/>
    </row>
    <row r="111" spans="1:11" ht="18" customHeight="1" x14ac:dyDescent="0.3">
      <c r="A111" s="9" t="s">
        <v>26</v>
      </c>
      <c r="B111" s="134" t="s">
        <v>185</v>
      </c>
      <c r="C111" s="145"/>
      <c r="D111" s="145"/>
      <c r="E111" s="145"/>
      <c r="F111" s="145"/>
      <c r="G111" s="145"/>
      <c r="H111" s="145"/>
      <c r="I111" s="145"/>
      <c r="J111" s="146"/>
    </row>
    <row r="112" spans="1:11" ht="18" customHeight="1" x14ac:dyDescent="0.3">
      <c r="A112" s="9" t="s">
        <v>27</v>
      </c>
      <c r="B112" s="134" t="s">
        <v>217</v>
      </c>
      <c r="C112" s="145"/>
      <c r="D112" s="145"/>
      <c r="E112" s="145"/>
      <c r="F112" s="145"/>
      <c r="G112" s="145"/>
      <c r="H112" s="145"/>
      <c r="I112" s="145"/>
      <c r="J112" s="146"/>
    </row>
    <row r="113" spans="1:36" s="5" customFormat="1" ht="61.5" customHeight="1" x14ac:dyDescent="0.35">
      <c r="A113" s="193" t="s">
        <v>52</v>
      </c>
      <c r="B113" s="193"/>
      <c r="C113" s="193"/>
      <c r="D113" s="193"/>
      <c r="E113" s="193"/>
      <c r="F113" s="193"/>
      <c r="G113" s="193"/>
      <c r="H113" s="193"/>
      <c r="I113" s="193"/>
      <c r="J113" s="193"/>
      <c r="K113" s="33"/>
      <c r="L113" s="28"/>
      <c r="M113" s="28"/>
      <c r="N113" s="28"/>
      <c r="O113" s="28"/>
      <c r="P113" s="28"/>
      <c r="Q113" s="28"/>
      <c r="R113" s="28"/>
      <c r="S113" s="28"/>
      <c r="T113" s="28"/>
      <c r="U113" s="28"/>
      <c r="V113" s="28"/>
      <c r="W113" s="28"/>
      <c r="X113" s="28"/>
      <c r="Y113" s="28"/>
      <c r="Z113" s="28"/>
      <c r="AA113" s="28"/>
      <c r="AB113" s="28"/>
      <c r="AC113" s="28"/>
      <c r="AD113" s="28"/>
      <c r="AE113" s="28"/>
      <c r="AF113" s="28"/>
      <c r="AG113" s="28"/>
      <c r="AH113" s="28"/>
      <c r="AI113" s="28"/>
      <c r="AJ113" s="28"/>
    </row>
    <row r="114" spans="1:36" s="10" customFormat="1" x14ac:dyDescent="0.2">
      <c r="A114" s="14" t="s">
        <v>4</v>
      </c>
      <c r="B114" s="97" t="s">
        <v>131</v>
      </c>
      <c r="C114" s="98"/>
      <c r="D114" s="98"/>
      <c r="E114" s="98"/>
      <c r="F114" s="98"/>
      <c r="G114" s="99" t="s">
        <v>108</v>
      </c>
      <c r="H114" s="99"/>
      <c r="I114" s="99" t="s">
        <v>55</v>
      </c>
      <c r="J114" s="99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  <c r="AD114" s="34"/>
      <c r="AE114" s="34"/>
      <c r="AF114" s="34"/>
      <c r="AG114" s="34"/>
      <c r="AH114" s="34"/>
      <c r="AI114" s="34"/>
      <c r="AJ114" s="34"/>
    </row>
    <row r="115" spans="1:36" ht="36" customHeight="1" x14ac:dyDescent="0.35">
      <c r="A115" s="15">
        <v>1</v>
      </c>
      <c r="B115" s="127">
        <v>2</v>
      </c>
      <c r="C115" s="128"/>
      <c r="D115" s="128"/>
      <c r="E115" s="128"/>
      <c r="F115" s="129"/>
      <c r="G115" s="130">
        <v>3</v>
      </c>
      <c r="H115" s="130"/>
      <c r="I115" s="130">
        <v>4</v>
      </c>
      <c r="J115" s="130"/>
      <c r="K115" s="25"/>
    </row>
    <row r="116" spans="1:36" ht="36" customHeight="1" x14ac:dyDescent="0.35">
      <c r="A116" s="16" t="s">
        <v>22</v>
      </c>
      <c r="B116" s="102" t="s">
        <v>56</v>
      </c>
      <c r="C116" s="103"/>
      <c r="D116" s="103"/>
      <c r="E116" s="103"/>
      <c r="F116" s="104"/>
      <c r="G116" s="108">
        <v>1808</v>
      </c>
      <c r="H116" s="108"/>
      <c r="I116" s="100">
        <v>0.90400000000000003</v>
      </c>
      <c r="J116" s="101"/>
      <c r="K116" s="25"/>
    </row>
    <row r="117" spans="1:36" ht="36" customHeight="1" x14ac:dyDescent="0.35">
      <c r="A117" s="16" t="s">
        <v>23</v>
      </c>
      <c r="B117" s="102" t="s">
        <v>57</v>
      </c>
      <c r="C117" s="103"/>
      <c r="D117" s="103"/>
      <c r="E117" s="103"/>
      <c r="F117" s="104"/>
      <c r="G117" s="105">
        <v>192</v>
      </c>
      <c r="H117" s="105"/>
      <c r="I117" s="106">
        <v>9.6000000000000002E-2</v>
      </c>
      <c r="J117" s="107"/>
      <c r="K117" s="25"/>
    </row>
    <row r="118" spans="1:36" ht="36" customHeight="1" x14ac:dyDescent="0.35">
      <c r="A118" s="16" t="s">
        <v>60</v>
      </c>
      <c r="B118" s="102" t="s">
        <v>58</v>
      </c>
      <c r="C118" s="103"/>
      <c r="D118" s="103"/>
      <c r="E118" s="103"/>
      <c r="F118" s="104"/>
      <c r="G118" s="108">
        <v>122</v>
      </c>
      <c r="H118" s="108"/>
      <c r="I118" s="100">
        <v>6.0999999999999999E-2</v>
      </c>
      <c r="J118" s="101"/>
      <c r="K118" s="25"/>
    </row>
    <row r="119" spans="1:36" ht="45.75" customHeight="1" x14ac:dyDescent="0.35">
      <c r="A119" s="16" t="s">
        <v>61</v>
      </c>
      <c r="B119" s="102" t="s">
        <v>59</v>
      </c>
      <c r="C119" s="103"/>
      <c r="D119" s="103"/>
      <c r="E119" s="103"/>
      <c r="F119" s="104"/>
      <c r="G119" s="108">
        <v>100</v>
      </c>
      <c r="H119" s="108"/>
      <c r="I119" s="100">
        <f>G119*100%/G121</f>
        <v>0.05</v>
      </c>
      <c r="J119" s="101"/>
      <c r="K119" s="25"/>
    </row>
    <row r="120" spans="1:36" ht="19.5" x14ac:dyDescent="0.3">
      <c r="A120" s="16" t="s">
        <v>62</v>
      </c>
      <c r="B120" s="102" t="s">
        <v>132</v>
      </c>
      <c r="C120" s="103"/>
      <c r="D120" s="103"/>
      <c r="E120" s="103"/>
      <c r="F120" s="104"/>
      <c r="G120" s="108">
        <v>240</v>
      </c>
      <c r="H120" s="108"/>
      <c r="I120" s="235">
        <f>G120*100%/G121</f>
        <v>0.12</v>
      </c>
      <c r="J120" s="235"/>
      <c r="K120" s="29"/>
    </row>
    <row r="121" spans="1:36" ht="19.5" x14ac:dyDescent="0.3">
      <c r="A121" s="1"/>
      <c r="B121" s="111" t="s">
        <v>5</v>
      </c>
      <c r="C121" s="112"/>
      <c r="D121" s="112"/>
      <c r="E121" s="112"/>
      <c r="F121" s="113"/>
      <c r="G121" s="236">
        <f>G116+G117</f>
        <v>2000</v>
      </c>
      <c r="H121" s="236"/>
      <c r="I121" s="142">
        <v>1</v>
      </c>
      <c r="J121" s="143"/>
      <c r="K121" s="29"/>
    </row>
    <row r="122" spans="1:36" ht="19.5" x14ac:dyDescent="0.3">
      <c r="A122" s="109" t="s">
        <v>109</v>
      </c>
      <c r="B122" s="109"/>
      <c r="C122" s="109"/>
      <c r="D122" s="109"/>
      <c r="E122" s="109"/>
      <c r="F122" s="109"/>
      <c r="G122" s="109"/>
      <c r="H122" s="109"/>
      <c r="I122" s="109"/>
      <c r="J122" s="109"/>
      <c r="K122" s="29"/>
    </row>
    <row r="123" spans="1:36" ht="19.5" x14ac:dyDescent="0.3">
      <c r="A123" s="110"/>
      <c r="B123" s="110"/>
      <c r="C123" s="110"/>
      <c r="D123" s="110"/>
      <c r="E123" s="110"/>
      <c r="F123" s="110"/>
      <c r="G123" s="110"/>
      <c r="H123" s="110"/>
      <c r="I123" s="110"/>
      <c r="J123" s="110"/>
      <c r="K123" s="29"/>
    </row>
    <row r="124" spans="1:36" x14ac:dyDescent="0.3">
      <c r="A124" s="110"/>
      <c r="B124" s="110"/>
      <c r="C124" s="110"/>
      <c r="D124" s="110"/>
      <c r="E124" s="110"/>
      <c r="F124" s="110"/>
      <c r="G124" s="110"/>
      <c r="H124" s="110"/>
      <c r="I124" s="110"/>
      <c r="J124" s="110"/>
    </row>
    <row r="125" spans="1:36" s="5" customFormat="1" ht="40.5" customHeight="1" x14ac:dyDescent="0.3">
      <c r="A125" s="84" t="s">
        <v>110</v>
      </c>
      <c r="B125" s="84"/>
      <c r="C125" s="84"/>
      <c r="D125" s="84"/>
      <c r="E125" s="84"/>
      <c r="F125" s="84"/>
      <c r="G125" s="84"/>
      <c r="H125" s="84"/>
      <c r="I125" s="84"/>
      <c r="J125" s="84"/>
      <c r="K125" s="28"/>
      <c r="L125" s="28"/>
      <c r="M125" s="28"/>
      <c r="N125" s="28"/>
      <c r="O125" s="28"/>
      <c r="P125" s="28"/>
      <c r="Q125" s="28"/>
      <c r="R125" s="28"/>
      <c r="S125" s="28"/>
      <c r="T125" s="28"/>
      <c r="U125" s="28"/>
      <c r="V125" s="28"/>
      <c r="W125" s="28"/>
      <c r="X125" s="28"/>
      <c r="Y125" s="28"/>
      <c r="Z125" s="28"/>
      <c r="AA125" s="28"/>
      <c r="AB125" s="28"/>
      <c r="AC125" s="28"/>
      <c r="AD125" s="28"/>
      <c r="AE125" s="28"/>
      <c r="AF125" s="28"/>
      <c r="AG125" s="28"/>
      <c r="AH125" s="28"/>
      <c r="AI125" s="28"/>
      <c r="AJ125" s="28"/>
    </row>
    <row r="126" spans="1:36" s="10" customFormat="1" x14ac:dyDescent="0.2">
      <c r="A126" s="14" t="s">
        <v>4</v>
      </c>
      <c r="B126" s="99" t="s">
        <v>111</v>
      </c>
      <c r="C126" s="99"/>
      <c r="D126" s="99"/>
      <c r="E126" s="99"/>
      <c r="F126" s="99"/>
      <c r="G126" s="99"/>
      <c r="H126" s="99"/>
      <c r="I126" s="99" t="s">
        <v>112</v>
      </c>
      <c r="J126" s="99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  <c r="AD126" s="34"/>
      <c r="AE126" s="34"/>
      <c r="AF126" s="34"/>
      <c r="AG126" s="34"/>
      <c r="AH126" s="34"/>
      <c r="AI126" s="34"/>
      <c r="AJ126" s="34"/>
    </row>
    <row r="127" spans="1:36" ht="19.5" customHeight="1" x14ac:dyDescent="0.35">
      <c r="A127" s="15">
        <v>1</v>
      </c>
      <c r="B127" s="130">
        <v>2</v>
      </c>
      <c r="C127" s="130"/>
      <c r="D127" s="130"/>
      <c r="E127" s="130"/>
      <c r="F127" s="130"/>
      <c r="G127" s="130"/>
      <c r="H127" s="130"/>
      <c r="I127" s="130">
        <v>3</v>
      </c>
      <c r="J127" s="130"/>
      <c r="K127" s="25"/>
    </row>
    <row r="128" spans="1:36" ht="20.25" customHeight="1" x14ac:dyDescent="0.35">
      <c r="A128" s="82" t="s">
        <v>22</v>
      </c>
      <c r="B128" s="253" t="s">
        <v>186</v>
      </c>
      <c r="C128" s="254"/>
      <c r="D128" s="254"/>
      <c r="E128" s="254"/>
      <c r="F128" s="254"/>
      <c r="G128" s="254"/>
      <c r="H128" s="255"/>
      <c r="I128" s="256">
        <v>40</v>
      </c>
      <c r="J128" s="257"/>
      <c r="K128" s="25"/>
    </row>
    <row r="129" spans="1:36" ht="20.25" customHeight="1" x14ac:dyDescent="0.35">
      <c r="A129" s="83" t="s">
        <v>23</v>
      </c>
      <c r="B129" s="258" t="s">
        <v>211</v>
      </c>
      <c r="C129" s="258"/>
      <c r="D129" s="258"/>
      <c r="E129" s="258"/>
      <c r="F129" s="258"/>
      <c r="G129" s="258"/>
      <c r="H129" s="258"/>
      <c r="I129" s="259">
        <v>40</v>
      </c>
      <c r="J129" s="259"/>
      <c r="K129" s="25"/>
    </row>
    <row r="130" spans="1:36" ht="20.25" customHeight="1" x14ac:dyDescent="0.35">
      <c r="A130" s="83" t="s">
        <v>26</v>
      </c>
      <c r="B130" s="258" t="s">
        <v>212</v>
      </c>
      <c r="C130" s="258"/>
      <c r="D130" s="258"/>
      <c r="E130" s="258"/>
      <c r="F130" s="258"/>
      <c r="G130" s="258"/>
      <c r="H130" s="258"/>
      <c r="I130" s="259">
        <v>40</v>
      </c>
      <c r="J130" s="259"/>
      <c r="K130" s="25"/>
    </row>
    <row r="131" spans="1:36" ht="20.25" customHeight="1" x14ac:dyDescent="0.35">
      <c r="A131" s="83" t="s">
        <v>27</v>
      </c>
      <c r="B131" s="258" t="s">
        <v>213</v>
      </c>
      <c r="C131" s="258"/>
      <c r="D131" s="258"/>
      <c r="E131" s="258"/>
      <c r="F131" s="258"/>
      <c r="G131" s="258"/>
      <c r="H131" s="258"/>
      <c r="I131" s="259">
        <v>40</v>
      </c>
      <c r="J131" s="259"/>
      <c r="K131" s="25"/>
    </row>
    <row r="132" spans="1:36" ht="20.25" customHeight="1" x14ac:dyDescent="0.35">
      <c r="A132" s="83" t="s">
        <v>73</v>
      </c>
      <c r="B132" s="253" t="s">
        <v>214</v>
      </c>
      <c r="C132" s="254"/>
      <c r="D132" s="254"/>
      <c r="E132" s="254"/>
      <c r="F132" s="254"/>
      <c r="G132" s="254"/>
      <c r="H132" s="255"/>
      <c r="I132" s="256">
        <v>40</v>
      </c>
      <c r="J132" s="257"/>
      <c r="K132" s="25"/>
    </row>
    <row r="133" spans="1:36" ht="19.5" x14ac:dyDescent="0.3">
      <c r="A133" s="14" t="s">
        <v>74</v>
      </c>
      <c r="B133" s="258" t="s">
        <v>215</v>
      </c>
      <c r="C133" s="258"/>
      <c r="D133" s="258"/>
      <c r="E133" s="258"/>
      <c r="F133" s="258"/>
      <c r="G133" s="258"/>
      <c r="H133" s="258"/>
      <c r="I133" s="259">
        <v>40</v>
      </c>
      <c r="J133" s="259"/>
      <c r="K133" s="32"/>
    </row>
    <row r="134" spans="1:36" ht="19.5" x14ac:dyDescent="0.3">
      <c r="A134" s="1"/>
      <c r="B134" s="111" t="s">
        <v>6</v>
      </c>
      <c r="C134" s="112"/>
      <c r="D134" s="112"/>
      <c r="E134" s="112"/>
      <c r="F134" s="112"/>
      <c r="G134" s="112"/>
      <c r="H134" s="113"/>
      <c r="I134" s="223">
        <f>SUM(I128:J133)</f>
        <v>240</v>
      </c>
      <c r="J134" s="224"/>
      <c r="K134" s="32"/>
    </row>
    <row r="135" spans="1:36" ht="19.5" x14ac:dyDescent="0.3">
      <c r="A135" s="109" t="s">
        <v>113</v>
      </c>
      <c r="B135" s="109"/>
      <c r="C135" s="109"/>
      <c r="D135" s="109"/>
      <c r="E135" s="109"/>
      <c r="F135" s="109"/>
      <c r="G135" s="109"/>
      <c r="H135" s="109"/>
      <c r="I135" s="109"/>
      <c r="J135" s="109"/>
      <c r="K135" s="32"/>
    </row>
    <row r="136" spans="1:36" ht="18" customHeight="1" x14ac:dyDescent="0.3">
      <c r="A136" s="110"/>
      <c r="B136" s="110"/>
      <c r="C136" s="110"/>
      <c r="D136" s="110"/>
      <c r="E136" s="110"/>
      <c r="F136" s="110"/>
      <c r="G136" s="110"/>
      <c r="H136" s="110"/>
      <c r="I136" s="110"/>
      <c r="J136" s="110"/>
      <c r="K136" s="32"/>
    </row>
    <row r="137" spans="1:36" ht="19.5" x14ac:dyDescent="0.3">
      <c r="A137" s="84" t="s">
        <v>63</v>
      </c>
      <c r="B137" s="84"/>
      <c r="C137" s="84"/>
      <c r="D137" s="84"/>
      <c r="E137" s="84"/>
      <c r="F137" s="84"/>
      <c r="G137" s="84"/>
      <c r="H137" s="84"/>
      <c r="I137" s="84"/>
      <c r="J137" s="84"/>
      <c r="K137" s="32"/>
    </row>
    <row r="138" spans="1:36" ht="19.5" x14ac:dyDescent="0.3">
      <c r="A138" s="84"/>
      <c r="B138" s="84"/>
      <c r="C138" s="84"/>
      <c r="D138" s="84"/>
      <c r="E138" s="84"/>
      <c r="F138" s="84"/>
      <c r="G138" s="84"/>
      <c r="H138" s="84"/>
      <c r="I138" s="84"/>
      <c r="J138" s="84"/>
      <c r="K138" s="32"/>
    </row>
    <row r="139" spans="1:36" s="4" customFormat="1" ht="42" customHeight="1" x14ac:dyDescent="0.3">
      <c r="A139" s="60">
        <v>66</v>
      </c>
      <c r="B139" s="84" t="s">
        <v>87</v>
      </c>
      <c r="C139" s="84"/>
      <c r="D139" s="84"/>
      <c r="E139" s="84"/>
      <c r="F139" s="84"/>
      <c r="G139" s="84"/>
      <c r="H139" s="84"/>
      <c r="I139" s="84"/>
      <c r="J139" s="84"/>
      <c r="K139" s="32"/>
      <c r="L139" s="22"/>
      <c r="M139" s="22"/>
      <c r="N139" s="22"/>
      <c r="O139" s="22"/>
      <c r="P139" s="22"/>
      <c r="Q139" s="22"/>
      <c r="R139" s="22"/>
      <c r="S139" s="22"/>
      <c r="T139" s="22"/>
      <c r="U139" s="22"/>
      <c r="V139" s="22"/>
      <c r="W139" s="22"/>
      <c r="X139" s="22"/>
      <c r="Y139" s="22"/>
      <c r="Z139" s="22"/>
      <c r="AA139" s="22"/>
      <c r="AB139" s="22"/>
      <c r="AC139" s="22"/>
      <c r="AD139" s="22"/>
      <c r="AE139" s="22"/>
      <c r="AF139" s="22"/>
      <c r="AG139" s="22"/>
      <c r="AH139" s="22"/>
      <c r="AI139" s="22"/>
      <c r="AJ139" s="22"/>
    </row>
    <row r="140" spans="1:36" s="5" customFormat="1" ht="97.5" customHeight="1" x14ac:dyDescent="0.35">
      <c r="A140" s="225" t="s">
        <v>114</v>
      </c>
      <c r="B140" s="226"/>
      <c r="C140" s="226"/>
      <c r="D140" s="226"/>
      <c r="E140" s="226"/>
      <c r="F140" s="226"/>
      <c r="G140" s="226"/>
      <c r="H140" s="226"/>
      <c r="I140" s="226"/>
      <c r="J140" s="226"/>
      <c r="K140" s="33"/>
      <c r="L140" s="28"/>
      <c r="M140" s="28"/>
      <c r="N140" s="28"/>
      <c r="O140" s="28"/>
      <c r="P140" s="28"/>
      <c r="Q140" s="28"/>
      <c r="R140" s="28"/>
      <c r="S140" s="28"/>
      <c r="T140" s="28"/>
      <c r="U140" s="28"/>
      <c r="V140" s="28"/>
      <c r="W140" s="28"/>
      <c r="X140" s="28"/>
      <c r="Y140" s="28"/>
      <c r="Z140" s="28"/>
      <c r="AA140" s="28"/>
      <c r="AB140" s="28"/>
      <c r="AC140" s="28"/>
      <c r="AD140" s="28"/>
      <c r="AE140" s="28"/>
      <c r="AF140" s="28"/>
      <c r="AG140" s="28"/>
      <c r="AH140" s="28"/>
      <c r="AI140" s="28"/>
      <c r="AJ140" s="28"/>
    </row>
    <row r="141" spans="1:36" s="10" customFormat="1" ht="56.25" x14ac:dyDescent="0.25">
      <c r="A141" s="14" t="s">
        <v>4</v>
      </c>
      <c r="B141" s="97" t="s">
        <v>115</v>
      </c>
      <c r="C141" s="227"/>
      <c r="D141" s="227"/>
      <c r="E141" s="228"/>
      <c r="F141" s="99" t="s">
        <v>65</v>
      </c>
      <c r="G141" s="229"/>
      <c r="H141" s="229"/>
      <c r="I141" s="14" t="s">
        <v>64</v>
      </c>
      <c r="J141" s="14" t="s">
        <v>116</v>
      </c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  <c r="AD141" s="34"/>
      <c r="AE141" s="34"/>
      <c r="AF141" s="34"/>
      <c r="AG141" s="34"/>
      <c r="AH141" s="34"/>
      <c r="AI141" s="34"/>
      <c r="AJ141" s="34"/>
    </row>
    <row r="142" spans="1:36" s="5" customFormat="1" ht="36.6" customHeight="1" x14ac:dyDescent="0.3">
      <c r="A142" s="15">
        <v>1</v>
      </c>
      <c r="B142" s="130">
        <v>2</v>
      </c>
      <c r="C142" s="130"/>
      <c r="D142" s="130"/>
      <c r="E142" s="130"/>
      <c r="F142" s="130">
        <v>3</v>
      </c>
      <c r="G142" s="130"/>
      <c r="H142" s="130"/>
      <c r="I142" s="15">
        <v>4</v>
      </c>
      <c r="J142" s="15">
        <v>5</v>
      </c>
      <c r="K142" s="28"/>
      <c r="L142" s="28"/>
      <c r="M142" s="28"/>
      <c r="N142" s="28"/>
      <c r="O142" s="28"/>
      <c r="P142" s="28"/>
      <c r="Q142" s="28"/>
      <c r="R142" s="28"/>
      <c r="S142" s="28"/>
      <c r="T142" s="28"/>
      <c r="U142" s="28"/>
      <c r="V142" s="28"/>
      <c r="W142" s="28"/>
      <c r="X142" s="28"/>
      <c r="Y142" s="28"/>
      <c r="Z142" s="28"/>
      <c r="AA142" s="28"/>
      <c r="AB142" s="28"/>
      <c r="AC142" s="28"/>
      <c r="AD142" s="28"/>
      <c r="AE142" s="28"/>
      <c r="AF142" s="28"/>
      <c r="AG142" s="28"/>
      <c r="AH142" s="28"/>
      <c r="AI142" s="28"/>
      <c r="AJ142" s="28"/>
    </row>
    <row r="143" spans="1:36" s="5" customFormat="1" ht="36.6" customHeight="1" x14ac:dyDescent="0.3">
      <c r="A143" s="17" t="s">
        <v>22</v>
      </c>
      <c r="B143" s="247" t="s">
        <v>187</v>
      </c>
      <c r="C143" s="248"/>
      <c r="D143" s="248"/>
      <c r="E143" s="249"/>
      <c r="F143" s="250" t="s">
        <v>188</v>
      </c>
      <c r="G143" s="251"/>
      <c r="H143" s="252"/>
      <c r="I143" s="80" t="s">
        <v>189</v>
      </c>
      <c r="J143" s="81">
        <v>10</v>
      </c>
      <c r="K143" s="28"/>
      <c r="L143" s="28"/>
      <c r="M143" s="28"/>
      <c r="N143" s="28"/>
      <c r="O143" s="28"/>
      <c r="P143" s="28"/>
      <c r="Q143" s="28"/>
      <c r="R143" s="28"/>
      <c r="S143" s="28"/>
      <c r="T143" s="28"/>
      <c r="U143" s="28"/>
      <c r="V143" s="28"/>
      <c r="W143" s="28"/>
      <c r="X143" s="28"/>
      <c r="Y143" s="28"/>
      <c r="Z143" s="28"/>
      <c r="AA143" s="28"/>
      <c r="AB143" s="28"/>
      <c r="AC143" s="28"/>
      <c r="AD143" s="28"/>
      <c r="AE143" s="28"/>
      <c r="AF143" s="28"/>
      <c r="AG143" s="28"/>
      <c r="AH143" s="28"/>
      <c r="AI143" s="28"/>
      <c r="AJ143" s="28"/>
    </row>
    <row r="144" spans="1:36" s="5" customFormat="1" ht="46.5" customHeight="1" x14ac:dyDescent="0.3">
      <c r="A144" s="17" t="s">
        <v>23</v>
      </c>
      <c r="B144" s="91" t="s">
        <v>190</v>
      </c>
      <c r="C144" s="92"/>
      <c r="D144" s="92"/>
      <c r="E144" s="93"/>
      <c r="F144" s="250" t="s">
        <v>191</v>
      </c>
      <c r="G144" s="251"/>
      <c r="H144" s="252"/>
      <c r="I144" s="80" t="s">
        <v>192</v>
      </c>
      <c r="J144" s="81">
        <v>1</v>
      </c>
      <c r="K144" s="28"/>
      <c r="L144" s="28"/>
      <c r="M144" s="28"/>
      <c r="N144" s="28"/>
      <c r="O144" s="28"/>
      <c r="P144" s="28"/>
      <c r="Q144" s="28"/>
      <c r="R144" s="28"/>
      <c r="S144" s="28"/>
      <c r="T144" s="28"/>
      <c r="U144" s="28"/>
      <c r="V144" s="28"/>
      <c r="W144" s="28"/>
      <c r="X144" s="28"/>
      <c r="Y144" s="28"/>
      <c r="Z144" s="28"/>
      <c r="AA144" s="28"/>
      <c r="AB144" s="28"/>
      <c r="AC144" s="28"/>
      <c r="AD144" s="28"/>
      <c r="AE144" s="28"/>
      <c r="AF144" s="28"/>
      <c r="AG144" s="28"/>
      <c r="AH144" s="28"/>
      <c r="AI144" s="28"/>
      <c r="AJ144" s="28"/>
    </row>
    <row r="145" spans="1:36" ht="18" customHeight="1" x14ac:dyDescent="0.3">
      <c r="A145" s="17" t="s">
        <v>26</v>
      </c>
      <c r="B145" s="247" t="s">
        <v>193</v>
      </c>
      <c r="C145" s="248"/>
      <c r="D145" s="248"/>
      <c r="E145" s="249"/>
      <c r="F145" s="250" t="s">
        <v>194</v>
      </c>
      <c r="G145" s="251"/>
      <c r="H145" s="252"/>
      <c r="I145" s="80" t="s">
        <v>192</v>
      </c>
      <c r="J145" s="81">
        <v>1</v>
      </c>
      <c r="K145" s="32"/>
    </row>
    <row r="146" spans="1:36" ht="19.5" x14ac:dyDescent="0.3">
      <c r="A146" s="84" t="s">
        <v>117</v>
      </c>
      <c r="B146" s="84"/>
      <c r="C146" s="84"/>
      <c r="D146" s="84"/>
      <c r="E146" s="84"/>
      <c r="F146" s="84"/>
      <c r="G146" s="84"/>
      <c r="H146" s="84"/>
      <c r="I146" s="84"/>
      <c r="J146" s="84"/>
      <c r="K146" s="32"/>
    </row>
    <row r="147" spans="1:36" ht="19.5" x14ac:dyDescent="0.35">
      <c r="A147" s="60">
        <v>3</v>
      </c>
      <c r="B147" s="84" t="s">
        <v>53</v>
      </c>
      <c r="C147" s="84"/>
      <c r="D147" s="84"/>
      <c r="E147" s="84"/>
      <c r="F147" s="84"/>
      <c r="G147" s="84"/>
      <c r="H147" s="84"/>
      <c r="I147" s="84"/>
      <c r="J147" s="84"/>
      <c r="K147" s="25"/>
    </row>
    <row r="148" spans="1:36" x14ac:dyDescent="0.3">
      <c r="A148" s="147" t="s">
        <v>83</v>
      </c>
      <c r="B148" s="147"/>
      <c r="C148" s="147"/>
      <c r="D148" s="147"/>
      <c r="E148" s="147"/>
      <c r="F148" s="147"/>
      <c r="G148" s="147"/>
      <c r="H148" s="61" t="s">
        <v>195</v>
      </c>
      <c r="I148" s="62" t="s">
        <v>196</v>
      </c>
      <c r="J148" s="62">
        <v>2021</v>
      </c>
    </row>
    <row r="149" spans="1:36" ht="18" customHeight="1" x14ac:dyDescent="0.3">
      <c r="A149" s="12"/>
      <c r="B149" s="12"/>
      <c r="C149" s="12"/>
      <c r="D149" s="12"/>
      <c r="E149" s="12"/>
      <c r="F149" s="12"/>
      <c r="G149" s="12"/>
      <c r="H149" s="88" t="s">
        <v>7</v>
      </c>
      <c r="I149" s="88"/>
      <c r="J149" s="88"/>
    </row>
    <row r="150" spans="1:36" x14ac:dyDescent="0.3">
      <c r="A150" s="147" t="s">
        <v>118</v>
      </c>
      <c r="B150" s="147"/>
      <c r="C150" s="147"/>
      <c r="D150" s="147"/>
      <c r="E150" s="147"/>
      <c r="F150" s="147"/>
      <c r="G150" s="147"/>
      <c r="H150" s="147"/>
      <c r="I150" s="147"/>
      <c r="J150" s="147"/>
    </row>
    <row r="151" spans="1:36" x14ac:dyDescent="0.3">
      <c r="A151" s="147"/>
      <c r="B151" s="147"/>
      <c r="C151" s="147"/>
      <c r="D151" s="147"/>
      <c r="E151" s="147"/>
      <c r="F151" s="147"/>
      <c r="G151" s="147"/>
      <c r="H151" s="147"/>
      <c r="I151" s="147"/>
      <c r="J151" s="147"/>
    </row>
    <row r="152" spans="1:36" s="5" customFormat="1" ht="59.25" customHeight="1" x14ac:dyDescent="0.35">
      <c r="A152" s="147"/>
      <c r="B152" s="147"/>
      <c r="C152" s="147"/>
      <c r="D152" s="147"/>
      <c r="E152" s="147"/>
      <c r="F152" s="147"/>
      <c r="G152" s="147"/>
      <c r="H152" s="147"/>
      <c r="I152" s="147"/>
      <c r="J152" s="147"/>
      <c r="K152" s="33"/>
      <c r="L152" s="28"/>
      <c r="M152" s="28"/>
      <c r="N152" s="28"/>
      <c r="O152" s="28"/>
      <c r="P152" s="28"/>
      <c r="Q152" s="28"/>
      <c r="R152" s="28"/>
      <c r="S152" s="28"/>
      <c r="T152" s="28"/>
      <c r="U152" s="28"/>
      <c r="V152" s="28"/>
      <c r="W152" s="28"/>
      <c r="X152" s="28"/>
      <c r="Y152" s="28"/>
      <c r="Z152" s="28"/>
      <c r="AA152" s="28"/>
      <c r="AB152" s="28"/>
      <c r="AC152" s="28"/>
      <c r="AD152" s="28"/>
      <c r="AE152" s="28"/>
      <c r="AF152" s="28"/>
      <c r="AG152" s="28"/>
      <c r="AH152" s="28"/>
      <c r="AI152" s="28"/>
      <c r="AJ152" s="28"/>
    </row>
    <row r="153" spans="1:36" s="10" customFormat="1" x14ac:dyDescent="0.2">
      <c r="A153" s="14" t="s">
        <v>4</v>
      </c>
      <c r="B153" s="97" t="s">
        <v>119</v>
      </c>
      <c r="C153" s="98"/>
      <c r="D153" s="98"/>
      <c r="E153" s="98"/>
      <c r="F153" s="98"/>
      <c r="G153" s="99" t="s">
        <v>84</v>
      </c>
      <c r="H153" s="99"/>
      <c r="I153" s="99" t="s">
        <v>85</v>
      </c>
      <c r="J153" s="99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  <c r="AD153" s="34"/>
      <c r="AE153" s="34"/>
      <c r="AF153" s="34"/>
      <c r="AG153" s="34"/>
      <c r="AH153" s="34"/>
      <c r="AI153" s="34"/>
      <c r="AJ153" s="34"/>
    </row>
    <row r="154" spans="1:36" ht="36" customHeight="1" x14ac:dyDescent="0.35">
      <c r="A154" s="15">
        <v>1</v>
      </c>
      <c r="B154" s="127">
        <v>2</v>
      </c>
      <c r="C154" s="128"/>
      <c r="D154" s="128"/>
      <c r="E154" s="128"/>
      <c r="F154" s="129"/>
      <c r="G154" s="130">
        <v>3</v>
      </c>
      <c r="H154" s="130"/>
      <c r="I154" s="130">
        <v>4</v>
      </c>
      <c r="J154" s="130"/>
      <c r="K154" s="25"/>
    </row>
    <row r="155" spans="1:36" ht="36" customHeight="1" x14ac:dyDescent="0.35">
      <c r="A155" s="17" t="s">
        <v>22</v>
      </c>
      <c r="B155" s="91" t="s">
        <v>197</v>
      </c>
      <c r="C155" s="92"/>
      <c r="D155" s="92"/>
      <c r="E155" s="92"/>
      <c r="F155" s="93"/>
      <c r="G155" s="94">
        <v>89185680089</v>
      </c>
      <c r="H155" s="94"/>
      <c r="I155" s="95" t="s">
        <v>198</v>
      </c>
      <c r="J155" s="96"/>
      <c r="K155" s="25"/>
    </row>
    <row r="156" spans="1:36" ht="36" customHeight="1" x14ac:dyDescent="0.35">
      <c r="A156" s="17" t="s">
        <v>23</v>
      </c>
      <c r="B156" s="91" t="s">
        <v>199</v>
      </c>
      <c r="C156" s="92"/>
      <c r="D156" s="92"/>
      <c r="E156" s="92"/>
      <c r="F156" s="93"/>
      <c r="G156" s="94">
        <v>89281101899</v>
      </c>
      <c r="H156" s="94"/>
      <c r="I156" s="95" t="s">
        <v>200</v>
      </c>
      <c r="J156" s="96"/>
      <c r="K156" s="25"/>
    </row>
    <row r="157" spans="1:36" ht="58.5" customHeight="1" x14ac:dyDescent="0.35">
      <c r="A157" s="17" t="s">
        <v>26</v>
      </c>
      <c r="B157" s="91" t="s">
        <v>201</v>
      </c>
      <c r="C157" s="92"/>
      <c r="D157" s="92"/>
      <c r="E157" s="92"/>
      <c r="F157" s="93"/>
      <c r="G157" s="94">
        <v>89281970403</v>
      </c>
      <c r="H157" s="94"/>
      <c r="I157" s="95" t="s">
        <v>202</v>
      </c>
      <c r="J157" s="96"/>
      <c r="K157" s="25"/>
    </row>
    <row r="158" spans="1:36" ht="60" customHeight="1" x14ac:dyDescent="0.35">
      <c r="A158" s="147" t="s">
        <v>120</v>
      </c>
      <c r="B158" s="147"/>
      <c r="C158" s="147"/>
      <c r="D158" s="147"/>
      <c r="E158" s="147"/>
      <c r="F158" s="147"/>
      <c r="G158" s="147"/>
      <c r="H158" s="147"/>
      <c r="I158" s="147"/>
      <c r="J158" s="147"/>
      <c r="K158" s="25"/>
    </row>
    <row r="159" spans="1:36" ht="60.75" customHeight="1" x14ac:dyDescent="0.35">
      <c r="A159" s="55" t="s">
        <v>4</v>
      </c>
      <c r="B159" s="97" t="s">
        <v>121</v>
      </c>
      <c r="C159" s="98"/>
      <c r="D159" s="98"/>
      <c r="E159" s="98"/>
      <c r="F159" s="98"/>
      <c r="G159" s="99" t="s">
        <v>84</v>
      </c>
      <c r="H159" s="99"/>
      <c r="I159" s="99" t="s">
        <v>85</v>
      </c>
      <c r="J159" s="99"/>
      <c r="K159" s="25"/>
    </row>
    <row r="160" spans="1:36" ht="36" customHeight="1" x14ac:dyDescent="0.35">
      <c r="A160" s="56">
        <v>1</v>
      </c>
      <c r="B160" s="127">
        <v>2</v>
      </c>
      <c r="C160" s="128"/>
      <c r="D160" s="128"/>
      <c r="E160" s="128"/>
      <c r="F160" s="129"/>
      <c r="G160" s="130">
        <v>3</v>
      </c>
      <c r="H160" s="130"/>
      <c r="I160" s="130">
        <v>4</v>
      </c>
      <c r="J160" s="130"/>
      <c r="K160" s="25"/>
    </row>
    <row r="161" spans="1:36" ht="36" customHeight="1" x14ac:dyDescent="0.35">
      <c r="A161" s="57" t="s">
        <v>22</v>
      </c>
      <c r="B161" s="232"/>
      <c r="C161" s="233"/>
      <c r="D161" s="233"/>
      <c r="E161" s="233"/>
      <c r="F161" s="234"/>
      <c r="G161" s="260"/>
      <c r="H161" s="260"/>
      <c r="I161" s="237"/>
      <c r="J161" s="238"/>
      <c r="K161" s="25"/>
    </row>
    <row r="162" spans="1:36" ht="30" customHeight="1" x14ac:dyDescent="0.3">
      <c r="A162" s="57" t="s">
        <v>23</v>
      </c>
      <c r="B162" s="232"/>
      <c r="C162" s="233"/>
      <c r="D162" s="233"/>
      <c r="E162" s="233"/>
      <c r="F162" s="234"/>
      <c r="G162" s="260"/>
      <c r="H162" s="260"/>
      <c r="I162" s="237"/>
      <c r="J162" s="238"/>
    </row>
    <row r="163" spans="1:36" x14ac:dyDescent="0.3">
      <c r="A163" s="57" t="s">
        <v>26</v>
      </c>
      <c r="B163" s="232"/>
      <c r="C163" s="233"/>
      <c r="D163" s="233"/>
      <c r="E163" s="233"/>
      <c r="F163" s="234"/>
      <c r="G163" s="260"/>
      <c r="H163" s="260"/>
      <c r="I163" s="237"/>
      <c r="J163" s="238"/>
    </row>
    <row r="164" spans="1:36" s="20" customFormat="1" x14ac:dyDescent="0.25">
      <c r="A164" s="147" t="s">
        <v>8</v>
      </c>
      <c r="B164" s="147"/>
      <c r="C164" s="147"/>
      <c r="D164" s="147"/>
      <c r="E164" s="147"/>
      <c r="F164" s="147"/>
      <c r="G164" s="147"/>
      <c r="H164" s="147"/>
      <c r="I164" s="147"/>
      <c r="J164" s="147"/>
      <c r="K164" s="35"/>
      <c r="L164" s="35"/>
      <c r="M164" s="35"/>
      <c r="N164" s="35"/>
      <c r="O164" s="35"/>
      <c r="P164" s="35"/>
      <c r="Q164" s="35"/>
      <c r="R164" s="35"/>
      <c r="S164" s="35"/>
      <c r="T164" s="35"/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F164" s="35"/>
      <c r="AG164" s="35"/>
      <c r="AH164" s="35"/>
      <c r="AI164" s="35"/>
      <c r="AJ164" s="35"/>
    </row>
    <row r="165" spans="1:36" s="18" customFormat="1" ht="12.75" x14ac:dyDescent="0.25">
      <c r="A165" s="239"/>
      <c r="B165" s="240"/>
      <c r="C165" s="240"/>
      <c r="D165" s="240"/>
      <c r="E165" s="240"/>
      <c r="F165" s="240"/>
      <c r="G165" s="240"/>
      <c r="H165" s="240"/>
      <c r="I165" s="240"/>
      <c r="J165" s="241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6"/>
      <c r="AA165" s="36"/>
      <c r="AB165" s="36"/>
      <c r="AC165" s="36"/>
      <c r="AD165" s="36"/>
      <c r="AE165" s="36"/>
      <c r="AF165" s="36"/>
      <c r="AG165" s="36"/>
      <c r="AH165" s="36"/>
      <c r="AI165" s="36"/>
      <c r="AJ165" s="36"/>
    </row>
    <row r="166" spans="1:36" x14ac:dyDescent="0.3">
      <c r="A166" s="242"/>
      <c r="B166" s="243"/>
      <c r="C166" s="243"/>
      <c r="D166" s="243"/>
      <c r="E166" s="243"/>
      <c r="F166" s="243"/>
      <c r="G166" s="243"/>
      <c r="H166" s="243"/>
      <c r="I166" s="243"/>
      <c r="J166" s="244"/>
    </row>
    <row r="167" spans="1:36" x14ac:dyDescent="0.3">
      <c r="A167" s="13"/>
      <c r="B167" s="12"/>
      <c r="C167" s="12"/>
      <c r="D167" s="12"/>
      <c r="E167" s="12"/>
      <c r="F167" s="12"/>
      <c r="G167" s="12"/>
      <c r="H167" s="12"/>
      <c r="I167" s="12"/>
      <c r="J167" s="12"/>
    </row>
    <row r="168" spans="1:36" x14ac:dyDescent="0.3">
      <c r="A168" s="84" t="s">
        <v>205</v>
      </c>
      <c r="B168" s="84"/>
      <c r="C168" s="84"/>
      <c r="D168" s="84"/>
      <c r="E168" s="84"/>
      <c r="F168" s="84"/>
      <c r="G168" s="84"/>
      <c r="H168" s="84"/>
      <c r="I168" s="84"/>
      <c r="J168" s="84"/>
    </row>
    <row r="169" spans="1:36" x14ac:dyDescent="0.3">
      <c r="A169" s="85"/>
      <c r="B169" s="85"/>
      <c r="C169" s="85"/>
      <c r="D169" s="85"/>
      <c r="E169" s="85"/>
      <c r="F169" s="85"/>
      <c r="G169" s="85"/>
      <c r="H169" s="85"/>
      <c r="I169" s="85"/>
      <c r="J169" s="85"/>
    </row>
    <row r="170" spans="1:36" s="20" customFormat="1" ht="15.75" x14ac:dyDescent="0.25">
      <c r="A170" s="19"/>
      <c r="B170" s="19"/>
      <c r="C170" s="19"/>
      <c r="D170" s="19"/>
      <c r="E170" s="19"/>
      <c r="F170" s="19"/>
      <c r="G170" s="19"/>
      <c r="H170" s="19"/>
      <c r="I170" s="19"/>
      <c r="J170" s="19"/>
      <c r="K170" s="35"/>
      <c r="L170" s="35"/>
      <c r="M170" s="35"/>
      <c r="N170" s="35"/>
      <c r="O170" s="35"/>
      <c r="P170" s="35"/>
      <c r="Q170" s="35"/>
      <c r="R170" s="35"/>
      <c r="S170" s="35"/>
      <c r="T170" s="35"/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F170" s="35"/>
      <c r="AG170" s="35"/>
      <c r="AH170" s="35"/>
      <c r="AI170" s="35"/>
      <c r="AJ170" s="35"/>
    </row>
    <row r="171" spans="1:36" s="18" customFormat="1" ht="15.75" x14ac:dyDescent="0.25">
      <c r="A171" s="61"/>
      <c r="B171" s="62"/>
      <c r="C171" s="62"/>
      <c r="D171" s="20"/>
      <c r="E171" s="86"/>
      <c r="F171" s="86"/>
      <c r="G171" s="20"/>
      <c r="H171" s="87" t="s">
        <v>203</v>
      </c>
      <c r="I171" s="87"/>
      <c r="J171" s="87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6"/>
      <c r="AA171" s="36"/>
      <c r="AB171" s="36"/>
      <c r="AC171" s="36"/>
      <c r="AD171" s="36"/>
      <c r="AE171" s="36"/>
      <c r="AF171" s="36"/>
      <c r="AG171" s="36"/>
      <c r="AH171" s="36"/>
      <c r="AI171" s="36"/>
      <c r="AJ171" s="36"/>
    </row>
    <row r="172" spans="1:36" s="23" customFormat="1" x14ac:dyDescent="0.3">
      <c r="A172" s="88" t="s">
        <v>7</v>
      </c>
      <c r="B172" s="88"/>
      <c r="C172" s="88"/>
      <c r="D172" s="18"/>
      <c r="E172" s="89" t="s">
        <v>9</v>
      </c>
      <c r="F172" s="89"/>
      <c r="G172" s="18"/>
      <c r="H172" s="90" t="s">
        <v>86</v>
      </c>
      <c r="I172" s="90"/>
      <c r="J172" s="90"/>
    </row>
    <row r="173" spans="1:36" s="23" customFormat="1" x14ac:dyDescent="0.3">
      <c r="A173" s="3"/>
      <c r="B173" s="3"/>
      <c r="C173" s="3"/>
      <c r="D173" s="3"/>
      <c r="E173" s="3"/>
      <c r="F173" s="3"/>
      <c r="G173" s="3"/>
      <c r="H173" s="3"/>
      <c r="I173" s="3"/>
      <c r="J173" s="3"/>
    </row>
    <row r="174" spans="1:36" s="23" customFormat="1" x14ac:dyDescent="0.3">
      <c r="A174" s="84" t="s">
        <v>206</v>
      </c>
      <c r="B174" s="84"/>
      <c r="C174" s="84"/>
      <c r="D174" s="84"/>
      <c r="E174" s="84"/>
      <c r="F174" s="84"/>
      <c r="G174" s="84"/>
      <c r="H174" s="84"/>
      <c r="I174" s="84"/>
      <c r="J174" s="84"/>
    </row>
    <row r="175" spans="1:36" s="23" customFormat="1" x14ac:dyDescent="0.3">
      <c r="A175" s="85"/>
      <c r="B175" s="85"/>
      <c r="C175" s="85"/>
      <c r="D175" s="85"/>
      <c r="E175" s="85"/>
      <c r="F175" s="85"/>
      <c r="G175" s="85"/>
      <c r="H175" s="85"/>
      <c r="I175" s="85"/>
      <c r="J175" s="85"/>
    </row>
    <row r="176" spans="1:36" s="23" customFormat="1" x14ac:dyDescent="0.3">
      <c r="A176" s="3"/>
      <c r="B176" s="3"/>
      <c r="C176" s="3"/>
      <c r="D176" s="3"/>
      <c r="E176" s="3"/>
      <c r="F176" s="3"/>
      <c r="G176" s="3"/>
      <c r="H176" s="3"/>
      <c r="I176" s="3"/>
      <c r="J176" s="3"/>
    </row>
    <row r="177" spans="1:10" s="23" customFormat="1" x14ac:dyDescent="0.3">
      <c r="A177" s="61"/>
      <c r="B177" s="62"/>
      <c r="C177" s="62"/>
      <c r="D177" s="20"/>
      <c r="E177" s="86"/>
      <c r="F177" s="86"/>
      <c r="G177" s="20"/>
      <c r="H177" s="87" t="s">
        <v>204</v>
      </c>
      <c r="I177" s="87"/>
      <c r="J177" s="87"/>
    </row>
    <row r="178" spans="1:10" s="23" customFormat="1" x14ac:dyDescent="0.3">
      <c r="A178" s="88" t="s">
        <v>7</v>
      </c>
      <c r="B178" s="88"/>
      <c r="C178" s="88"/>
      <c r="D178" s="18"/>
      <c r="E178" s="89" t="s">
        <v>9</v>
      </c>
      <c r="F178" s="89"/>
      <c r="G178" s="18"/>
      <c r="H178" s="90" t="s">
        <v>86</v>
      </c>
      <c r="I178" s="90"/>
      <c r="J178" s="90"/>
    </row>
    <row r="179" spans="1:10" s="23" customFormat="1" x14ac:dyDescent="0.3"/>
    <row r="180" spans="1:10" s="23" customFormat="1" x14ac:dyDescent="0.3"/>
    <row r="181" spans="1:10" s="23" customFormat="1" x14ac:dyDescent="0.3"/>
    <row r="182" spans="1:10" s="23" customFormat="1" x14ac:dyDescent="0.3"/>
    <row r="183" spans="1:10" s="23" customFormat="1" x14ac:dyDescent="0.3"/>
    <row r="184" spans="1:10" s="23" customFormat="1" x14ac:dyDescent="0.3"/>
    <row r="185" spans="1:10" s="23" customFormat="1" x14ac:dyDescent="0.3"/>
    <row r="186" spans="1:10" s="23" customFormat="1" x14ac:dyDescent="0.3"/>
    <row r="187" spans="1:10" s="23" customFormat="1" x14ac:dyDescent="0.3"/>
    <row r="188" spans="1:10" s="23" customFormat="1" x14ac:dyDescent="0.3"/>
    <row r="189" spans="1:10" s="23" customFormat="1" x14ac:dyDescent="0.3"/>
    <row r="190" spans="1:10" s="23" customFormat="1" x14ac:dyDescent="0.3"/>
    <row r="191" spans="1:10" s="23" customFormat="1" x14ac:dyDescent="0.3"/>
    <row r="192" spans="1:10" s="23" customFormat="1" x14ac:dyDescent="0.3"/>
    <row r="193" s="23" customFormat="1" x14ac:dyDescent="0.3"/>
    <row r="194" s="23" customFormat="1" x14ac:dyDescent="0.3"/>
    <row r="195" s="23" customFormat="1" x14ac:dyDescent="0.3"/>
    <row r="196" s="23" customFormat="1" x14ac:dyDescent="0.3"/>
    <row r="197" s="23" customFormat="1" x14ac:dyDescent="0.3"/>
    <row r="198" s="23" customFormat="1" x14ac:dyDescent="0.3"/>
    <row r="199" s="23" customFormat="1" x14ac:dyDescent="0.3"/>
    <row r="200" s="23" customFormat="1" x14ac:dyDescent="0.3"/>
    <row r="201" s="23" customFormat="1" x14ac:dyDescent="0.3"/>
    <row r="202" s="23" customFormat="1" x14ac:dyDescent="0.3"/>
    <row r="203" s="23" customFormat="1" x14ac:dyDescent="0.3"/>
    <row r="204" s="23" customFormat="1" x14ac:dyDescent="0.3"/>
    <row r="205" s="23" customFormat="1" x14ac:dyDescent="0.3"/>
    <row r="206" s="23" customFormat="1" x14ac:dyDescent="0.3"/>
    <row r="207" s="23" customFormat="1" x14ac:dyDescent="0.3"/>
    <row r="208" s="23" customFormat="1" x14ac:dyDescent="0.3"/>
    <row r="209" s="23" customFormat="1" x14ac:dyDescent="0.3"/>
    <row r="210" s="23" customFormat="1" x14ac:dyDescent="0.3"/>
    <row r="211" s="23" customFormat="1" x14ac:dyDescent="0.3"/>
    <row r="212" s="23" customFormat="1" x14ac:dyDescent="0.3"/>
    <row r="213" s="23" customFormat="1" x14ac:dyDescent="0.3"/>
    <row r="214" s="23" customFormat="1" x14ac:dyDescent="0.3"/>
    <row r="215" s="23" customFormat="1" x14ac:dyDescent="0.3"/>
    <row r="216" s="23" customFormat="1" x14ac:dyDescent="0.3"/>
    <row r="217" s="23" customFormat="1" x14ac:dyDescent="0.3"/>
    <row r="218" s="23" customFormat="1" x14ac:dyDescent="0.3"/>
    <row r="219" s="23" customFormat="1" x14ac:dyDescent="0.3"/>
    <row r="220" s="23" customFormat="1" x14ac:dyDescent="0.3"/>
    <row r="221" s="23" customFormat="1" x14ac:dyDescent="0.3"/>
    <row r="222" s="23" customFormat="1" x14ac:dyDescent="0.3"/>
    <row r="223" s="23" customFormat="1" x14ac:dyDescent="0.3"/>
    <row r="224" s="23" customFormat="1" x14ac:dyDescent="0.3"/>
    <row r="225" s="23" customFormat="1" x14ac:dyDescent="0.3"/>
    <row r="226" s="23" customFormat="1" x14ac:dyDescent="0.3"/>
    <row r="227" s="23" customFormat="1" x14ac:dyDescent="0.3"/>
    <row r="228" s="23" customFormat="1" x14ac:dyDescent="0.3"/>
    <row r="229" s="23" customFormat="1" x14ac:dyDescent="0.3"/>
    <row r="230" s="23" customFormat="1" x14ac:dyDescent="0.3"/>
    <row r="231" s="23" customFormat="1" x14ac:dyDescent="0.3"/>
    <row r="232" s="23" customFormat="1" x14ac:dyDescent="0.3"/>
    <row r="233" s="23" customFormat="1" x14ac:dyDescent="0.3"/>
    <row r="234" s="23" customFormat="1" x14ac:dyDescent="0.3"/>
    <row r="235" s="23" customFormat="1" x14ac:dyDescent="0.3"/>
    <row r="236" s="23" customFormat="1" x14ac:dyDescent="0.3"/>
    <row r="237" s="23" customFormat="1" x14ac:dyDescent="0.3"/>
    <row r="238" s="23" customFormat="1" x14ac:dyDescent="0.3"/>
    <row r="239" s="23" customFormat="1" x14ac:dyDescent="0.3"/>
    <row r="240" s="23" customFormat="1" x14ac:dyDescent="0.3"/>
    <row r="241" s="23" customFormat="1" x14ac:dyDescent="0.3"/>
    <row r="242" s="23" customFormat="1" x14ac:dyDescent="0.3"/>
    <row r="243" s="23" customFormat="1" x14ac:dyDescent="0.3"/>
    <row r="244" s="23" customFormat="1" x14ac:dyDescent="0.3"/>
    <row r="245" s="23" customFormat="1" x14ac:dyDescent="0.3"/>
    <row r="246" s="23" customFormat="1" x14ac:dyDescent="0.3"/>
    <row r="247" s="23" customFormat="1" x14ac:dyDescent="0.3"/>
    <row r="248" s="23" customFormat="1" x14ac:dyDescent="0.3"/>
    <row r="249" s="23" customFormat="1" x14ac:dyDescent="0.3"/>
    <row r="250" s="23" customFormat="1" x14ac:dyDescent="0.3"/>
    <row r="251" s="23" customFormat="1" x14ac:dyDescent="0.3"/>
    <row r="252" s="23" customFormat="1" x14ac:dyDescent="0.3"/>
    <row r="253" s="23" customFormat="1" x14ac:dyDescent="0.3"/>
    <row r="254" s="23" customFormat="1" x14ac:dyDescent="0.3"/>
    <row r="255" s="23" customFormat="1" x14ac:dyDescent="0.3"/>
    <row r="256" s="23" customFormat="1" x14ac:dyDescent="0.3"/>
    <row r="257" s="23" customFormat="1" x14ac:dyDescent="0.3"/>
    <row r="258" s="23" customFormat="1" x14ac:dyDescent="0.3"/>
    <row r="259" s="23" customFormat="1" x14ac:dyDescent="0.3"/>
    <row r="260" s="23" customFormat="1" x14ac:dyDescent="0.3"/>
    <row r="261" s="23" customFormat="1" x14ac:dyDescent="0.3"/>
    <row r="262" s="23" customFormat="1" x14ac:dyDescent="0.3"/>
    <row r="263" s="23" customFormat="1" x14ac:dyDescent="0.3"/>
    <row r="264" s="23" customFormat="1" x14ac:dyDescent="0.3"/>
    <row r="265" s="23" customFormat="1" x14ac:dyDescent="0.3"/>
    <row r="266" s="23" customFormat="1" x14ac:dyDescent="0.3"/>
    <row r="267" s="23" customFormat="1" x14ac:dyDescent="0.3"/>
    <row r="268" s="23" customFormat="1" x14ac:dyDescent="0.3"/>
    <row r="269" s="23" customFormat="1" x14ac:dyDescent="0.3"/>
    <row r="270" s="23" customFormat="1" x14ac:dyDescent="0.3"/>
    <row r="271" s="23" customFormat="1" x14ac:dyDescent="0.3"/>
    <row r="272" s="23" customFormat="1" x14ac:dyDescent="0.3"/>
    <row r="273" s="23" customFormat="1" x14ac:dyDescent="0.3"/>
    <row r="274" s="23" customFormat="1" x14ac:dyDescent="0.3"/>
    <row r="275" s="23" customFormat="1" x14ac:dyDescent="0.3"/>
    <row r="276" s="23" customFormat="1" x14ac:dyDescent="0.3"/>
    <row r="277" s="23" customFormat="1" x14ac:dyDescent="0.3"/>
    <row r="278" s="23" customFormat="1" x14ac:dyDescent="0.3"/>
    <row r="279" s="23" customFormat="1" x14ac:dyDescent="0.3"/>
    <row r="280" s="23" customFormat="1" x14ac:dyDescent="0.3"/>
    <row r="281" s="23" customFormat="1" x14ac:dyDescent="0.3"/>
    <row r="282" s="23" customFormat="1" x14ac:dyDescent="0.3"/>
    <row r="283" s="23" customFormat="1" x14ac:dyDescent="0.3"/>
    <row r="284" s="23" customFormat="1" x14ac:dyDescent="0.3"/>
    <row r="285" s="23" customFormat="1" x14ac:dyDescent="0.3"/>
    <row r="286" s="23" customFormat="1" x14ac:dyDescent="0.3"/>
    <row r="287" s="23" customFormat="1" x14ac:dyDescent="0.3"/>
    <row r="288" s="23" customFormat="1" x14ac:dyDescent="0.3"/>
    <row r="289" spans="1:10" s="23" customFormat="1" x14ac:dyDescent="0.3"/>
    <row r="290" spans="1:10" s="23" customFormat="1" x14ac:dyDescent="0.3"/>
    <row r="291" spans="1:10" s="23" customFormat="1" x14ac:dyDescent="0.3"/>
    <row r="292" spans="1:10" s="23" customFormat="1" x14ac:dyDescent="0.3"/>
    <row r="293" spans="1:10" x14ac:dyDescent="0.3">
      <c r="A293" s="23"/>
      <c r="B293" s="23"/>
      <c r="C293" s="23"/>
      <c r="D293" s="23"/>
      <c r="E293" s="23"/>
      <c r="F293" s="23"/>
      <c r="G293" s="23"/>
      <c r="H293" s="23"/>
      <c r="I293" s="23"/>
      <c r="J293" s="23"/>
    </row>
    <row r="294" spans="1:10" x14ac:dyDescent="0.3">
      <c r="A294" s="23"/>
      <c r="B294" s="23"/>
      <c r="C294" s="23"/>
      <c r="D294" s="23"/>
      <c r="E294" s="23"/>
      <c r="F294" s="23"/>
      <c r="G294" s="23"/>
      <c r="H294" s="23"/>
      <c r="I294" s="23"/>
      <c r="J294" s="23"/>
    </row>
    <row r="295" spans="1:10" x14ac:dyDescent="0.3">
      <c r="A295" s="23"/>
      <c r="B295" s="23"/>
      <c r="C295" s="23"/>
      <c r="D295" s="23"/>
      <c r="E295" s="23"/>
      <c r="F295" s="23"/>
      <c r="G295" s="23"/>
      <c r="H295" s="23"/>
      <c r="I295" s="23"/>
      <c r="J295" s="23"/>
    </row>
    <row r="296" spans="1:10" x14ac:dyDescent="0.3">
      <c r="A296" s="23"/>
      <c r="B296" s="23"/>
      <c r="C296" s="23"/>
      <c r="D296" s="23"/>
      <c r="E296" s="23"/>
      <c r="F296" s="23"/>
      <c r="G296" s="23"/>
      <c r="H296" s="23"/>
      <c r="I296" s="23"/>
      <c r="J296" s="23"/>
    </row>
    <row r="297" spans="1:10" x14ac:dyDescent="0.3">
      <c r="A297" s="23"/>
      <c r="B297" s="23"/>
      <c r="C297" s="23"/>
      <c r="D297" s="23"/>
      <c r="E297" s="23"/>
      <c r="F297" s="23"/>
      <c r="G297" s="23"/>
      <c r="H297" s="23"/>
      <c r="I297" s="23"/>
      <c r="J297" s="23"/>
    </row>
    <row r="298" spans="1:10" x14ac:dyDescent="0.3">
      <c r="A298" s="23"/>
      <c r="B298" s="23"/>
      <c r="C298" s="23"/>
      <c r="D298" s="23"/>
      <c r="E298" s="23"/>
      <c r="F298" s="23"/>
      <c r="G298" s="23"/>
      <c r="H298" s="23"/>
      <c r="I298" s="23"/>
      <c r="J298" s="23"/>
    </row>
    <row r="299" spans="1:10" x14ac:dyDescent="0.3">
      <c r="A299" s="23"/>
      <c r="B299" s="23"/>
      <c r="C299" s="23"/>
      <c r="D299" s="23"/>
      <c r="E299" s="23"/>
      <c r="F299" s="23"/>
      <c r="G299" s="23"/>
      <c r="H299" s="23"/>
      <c r="I299" s="23"/>
      <c r="J299" s="23"/>
    </row>
  </sheetData>
  <mergeCells count="208">
    <mergeCell ref="B161:F161"/>
    <mergeCell ref="G161:H161"/>
    <mergeCell ref="I161:J161"/>
    <mergeCell ref="B132:H132"/>
    <mergeCell ref="I132:J132"/>
    <mergeCell ref="B129:H129"/>
    <mergeCell ref="I129:J129"/>
    <mergeCell ref="B131:H131"/>
    <mergeCell ref="I131:J131"/>
    <mergeCell ref="B130:H130"/>
    <mergeCell ref="I130:J130"/>
    <mergeCell ref="A158:J158"/>
    <mergeCell ref="B155:F155"/>
    <mergeCell ref="G155:H155"/>
    <mergeCell ref="I155:J155"/>
    <mergeCell ref="A135:J136"/>
    <mergeCell ref="A137:J138"/>
    <mergeCell ref="A165:J166"/>
    <mergeCell ref="A85:B85"/>
    <mergeCell ref="A148:G148"/>
    <mergeCell ref="A150:J152"/>
    <mergeCell ref="B143:E143"/>
    <mergeCell ref="F143:H143"/>
    <mergeCell ref="B144:E144"/>
    <mergeCell ref="F144:H144"/>
    <mergeCell ref="B145:E145"/>
    <mergeCell ref="F145:H145"/>
    <mergeCell ref="A146:J146"/>
    <mergeCell ref="B126:H126"/>
    <mergeCell ref="I126:J126"/>
    <mergeCell ref="B127:H127"/>
    <mergeCell ref="I127:J127"/>
    <mergeCell ref="B128:H128"/>
    <mergeCell ref="I128:J128"/>
    <mergeCell ref="B133:H133"/>
    <mergeCell ref="I133:J133"/>
    <mergeCell ref="G162:H162"/>
    <mergeCell ref="I162:J162"/>
    <mergeCell ref="B163:F163"/>
    <mergeCell ref="B119:F119"/>
    <mergeCell ref="G163:H163"/>
    <mergeCell ref="A164:J164"/>
    <mergeCell ref="H149:J149"/>
    <mergeCell ref="I134:J134"/>
    <mergeCell ref="A140:J140"/>
    <mergeCell ref="B141:E141"/>
    <mergeCell ref="F141:H141"/>
    <mergeCell ref="F142:H142"/>
    <mergeCell ref="B142:E142"/>
    <mergeCell ref="B92:H92"/>
    <mergeCell ref="I92:J92"/>
    <mergeCell ref="B162:F162"/>
    <mergeCell ref="A105:J106"/>
    <mergeCell ref="B120:F120"/>
    <mergeCell ref="G120:H120"/>
    <mergeCell ref="I120:J120"/>
    <mergeCell ref="G121:H121"/>
    <mergeCell ref="B134:H134"/>
    <mergeCell ref="I163:J163"/>
    <mergeCell ref="B159:F159"/>
    <mergeCell ref="G159:H159"/>
    <mergeCell ref="I159:J159"/>
    <mergeCell ref="B160:F160"/>
    <mergeCell ref="G160:H160"/>
    <mergeCell ref="I160:J160"/>
    <mergeCell ref="F1:J1"/>
    <mergeCell ref="A6:J6"/>
    <mergeCell ref="A4:J5"/>
    <mergeCell ref="A12:J12"/>
    <mergeCell ref="A13:J13"/>
    <mergeCell ref="A15:J15"/>
    <mergeCell ref="A17:J17"/>
    <mergeCell ref="A20:B20"/>
    <mergeCell ref="A26:J27"/>
    <mergeCell ref="A3:J3"/>
    <mergeCell ref="A7:J7"/>
    <mergeCell ref="A8:J11"/>
    <mergeCell ref="B53:J54"/>
    <mergeCell ref="B55:J56"/>
    <mergeCell ref="B57:J58"/>
    <mergeCell ref="A53:A54"/>
    <mergeCell ref="A55:A56"/>
    <mergeCell ref="A14:J14"/>
    <mergeCell ref="A16:J16"/>
    <mergeCell ref="A23:J23"/>
    <mergeCell ref="A24:J24"/>
    <mergeCell ref="A21:J22"/>
    <mergeCell ref="A25:J25"/>
    <mergeCell ref="B32:E32"/>
    <mergeCell ref="F32:G32"/>
    <mergeCell ref="H32:J32"/>
    <mergeCell ref="A30:B30"/>
    <mergeCell ref="C30:J30"/>
    <mergeCell ref="A31:J31"/>
    <mergeCell ref="A18:J18"/>
    <mergeCell ref="A19:J19"/>
    <mergeCell ref="A57:A58"/>
    <mergeCell ref="H34:J35"/>
    <mergeCell ref="H36:J37"/>
    <mergeCell ref="B114:F114"/>
    <mergeCell ref="G114:H114"/>
    <mergeCell ref="I114:J114"/>
    <mergeCell ref="B115:F115"/>
    <mergeCell ref="G115:H115"/>
    <mergeCell ref="I115:J115"/>
    <mergeCell ref="B116:F116"/>
    <mergeCell ref="G116:H116"/>
    <mergeCell ref="A28:J29"/>
    <mergeCell ref="A82:J82"/>
    <mergeCell ref="A78:A79"/>
    <mergeCell ref="A86:J87"/>
    <mergeCell ref="A90:A91"/>
    <mergeCell ref="B90:H91"/>
    <mergeCell ref="I90:J91"/>
    <mergeCell ref="A83:J84"/>
    <mergeCell ref="B98:J98"/>
    <mergeCell ref="B99:J99"/>
    <mergeCell ref="B100:J100"/>
    <mergeCell ref="C101:J101"/>
    <mergeCell ref="A113:J113"/>
    <mergeCell ref="A93:J93"/>
    <mergeCell ref="B94:J94"/>
    <mergeCell ref="B95:J95"/>
    <mergeCell ref="B96:J96"/>
    <mergeCell ref="B97:J97"/>
    <mergeCell ref="B110:J110"/>
    <mergeCell ref="B112:J112"/>
    <mergeCell ref="B111:J111"/>
    <mergeCell ref="A59:J59"/>
    <mergeCell ref="A60:J60"/>
    <mergeCell ref="A67:J67"/>
    <mergeCell ref="H33:J33"/>
    <mergeCell ref="A42:J43"/>
    <mergeCell ref="A44:J46"/>
    <mergeCell ref="A51:J52"/>
    <mergeCell ref="F36:G37"/>
    <mergeCell ref="B36:E37"/>
    <mergeCell ref="A34:A35"/>
    <mergeCell ref="A36:A37"/>
    <mergeCell ref="A38:J39"/>
    <mergeCell ref="A40:J41"/>
    <mergeCell ref="A61:J64"/>
    <mergeCell ref="A65:J66"/>
    <mergeCell ref="B33:E33"/>
    <mergeCell ref="F33:G33"/>
    <mergeCell ref="B34:E35"/>
    <mergeCell ref="F34:G35"/>
    <mergeCell ref="A73:J73"/>
    <mergeCell ref="A69:J72"/>
    <mergeCell ref="A68:J68"/>
    <mergeCell ref="A74:B74"/>
    <mergeCell ref="A75:J75"/>
    <mergeCell ref="C74:J74"/>
    <mergeCell ref="B154:F154"/>
    <mergeCell ref="G154:H154"/>
    <mergeCell ref="I154:J154"/>
    <mergeCell ref="A107:J107"/>
    <mergeCell ref="A108:J108"/>
    <mergeCell ref="B109:J109"/>
    <mergeCell ref="B78:J79"/>
    <mergeCell ref="A80:A81"/>
    <mergeCell ref="B80:J81"/>
    <mergeCell ref="A76:A77"/>
    <mergeCell ref="B76:J77"/>
    <mergeCell ref="B88:H88"/>
    <mergeCell ref="I88:J88"/>
    <mergeCell ref="A102:J103"/>
    <mergeCell ref="B104:J104"/>
    <mergeCell ref="B89:H89"/>
    <mergeCell ref="I89:J89"/>
    <mergeCell ref="I121:J121"/>
    <mergeCell ref="I116:J116"/>
    <mergeCell ref="B117:F117"/>
    <mergeCell ref="G117:H117"/>
    <mergeCell ref="I117:J117"/>
    <mergeCell ref="B118:F118"/>
    <mergeCell ref="G118:H118"/>
    <mergeCell ref="I118:J118"/>
    <mergeCell ref="B139:J139"/>
    <mergeCell ref="A125:J125"/>
    <mergeCell ref="A122:J124"/>
    <mergeCell ref="B121:F121"/>
    <mergeCell ref="I119:J119"/>
    <mergeCell ref="G119:H119"/>
    <mergeCell ref="A174:J174"/>
    <mergeCell ref="A175:J175"/>
    <mergeCell ref="E177:F177"/>
    <mergeCell ref="H177:J177"/>
    <mergeCell ref="A178:C178"/>
    <mergeCell ref="E178:F178"/>
    <mergeCell ref="H178:J178"/>
    <mergeCell ref="B147:J147"/>
    <mergeCell ref="B156:F156"/>
    <mergeCell ref="G156:H156"/>
    <mergeCell ref="I156:J156"/>
    <mergeCell ref="B157:F157"/>
    <mergeCell ref="G157:H157"/>
    <mergeCell ref="I157:J157"/>
    <mergeCell ref="H171:J171"/>
    <mergeCell ref="E171:F171"/>
    <mergeCell ref="A172:C172"/>
    <mergeCell ref="E172:F172"/>
    <mergeCell ref="H172:J172"/>
    <mergeCell ref="A169:J169"/>
    <mergeCell ref="A168:J168"/>
    <mergeCell ref="B153:F153"/>
    <mergeCell ref="G153:H153"/>
    <mergeCell ref="I153:J153"/>
  </mergeCells>
  <dataValidations xWindow="595" yWindow="706" count="43">
    <dataValidation type="list" allowBlank="1" showInputMessage="1" showErrorMessage="1" error="Необходимо выбрать значение из предложенных" sqref="B177 B171 I148">
      <formula1>"января,февраля,марта,апреля,мая,июня,июля,августа,сентября,октября,ноября,декабря"</formula1>
    </dataValidation>
    <dataValidation allowBlank="1" showInputMessage="1" showErrorMessage="1" prompt="Введите Ф.И.О в формате &quot;Фамилия И.О.&quot;" sqref="H177:J177 H171:J171"/>
    <dataValidation type="list" allowBlank="1" showInputMessage="1" showErrorMessage="1" error="Необходимо выбрать значение из предложенных" sqref="C177 C171 J148">
      <formula1>"2019,2020,2021,2022,2023"</formula1>
    </dataValidation>
    <dataValidation type="list" allowBlank="1" showInputMessage="1" showErrorMessage="1" error="Необходимо выбрать значение из предложенных" sqref="A177 A171 H148">
      <formula1>"01,02,03,04,05,06,07,08,09,10,11,12,13,14,15,16,17,18,19,20,21,22,23,24,25,26,27,28,29,30,31"</formula1>
    </dataValidation>
    <dataValidation type="textLength" allowBlank="1" showInputMessage="1" showErrorMessage="1" error="Объем текста не должен превышать 250 символов." prompt="Введите наименование муниципального района или городского округа." sqref="A175:J175">
      <formula1>1</formula1>
      <formula2>250</formula2>
    </dataValidation>
    <dataValidation type="textLength" allowBlank="1" showInputMessage="1" showErrorMessage="1" error="Объем текста не должен превышать 250 символов." prompt="Введите наименование поселения." sqref="A169:J169">
      <formula1>1</formula1>
      <formula2>250</formula2>
    </dataValidation>
    <dataValidation type="textLength" allowBlank="1" showInputMessage="1" showErrorMessage="1" error="Объем текста не должен превышать 200 символов." prompt="Введите наименование юридического лица из гарантийного письма.  " sqref="B128:H133">
      <formula1>0</formula1>
      <formula2>200</formula2>
    </dataValidation>
    <dataValidation type="decimal" allowBlank="1" showInputMessage="1" showErrorMessage="1" error="Должно быть введено действительное число" sqref="G117:H117">
      <formula1>0</formula1>
      <formula2>99999999</formula2>
    </dataValidation>
    <dataValidation type="decimal" allowBlank="1" showInputMessage="1" showErrorMessage="1" error="Максимальное значение 2 000." prompt="Укажите сумму в тыс. рублей. " sqref="G116:H116">
      <formula1>0</formula1>
      <formula2>2000</formula2>
    </dataValidation>
    <dataValidation type="whole" allowBlank="1" showInputMessage="1" showErrorMessage="1" error="Максимальное значение 8" prompt="Укажите количество каналов. " sqref="A104">
      <formula1>0</formula1>
      <formula2>8</formula2>
    </dataValidation>
    <dataValidation type="decimal" allowBlank="1" showInputMessage="1" showErrorMessage="1" error="Максимальное значение 5 000." prompt="Введите сумму вклада из гарантийного письма." sqref="I128:J133">
      <formula1>0</formula1>
      <formula2>5000</formula2>
    </dataValidation>
    <dataValidation type="whole" allowBlank="1" showInputMessage="1" showErrorMessage="1" error="Максимум 10." prompt="Укажите количество форм, без учета трудового участия. " sqref="A147">
      <formula1>0</formula1>
      <formula2>10</formula2>
    </dataValidation>
    <dataValidation type="textLength" allowBlank="1" showInputMessage="1" showErrorMessage="1" error="Объем текста не должен превышать 250 символов." prompt="Введите наименование юр. лица либо ФИО физ. лица. " sqref="C143:E143 B143:B145 C145:E145">
      <formula1>1</formula1>
      <formula2>250</formula2>
    </dataValidation>
    <dataValidation type="textLength" allowBlank="1" showInputMessage="1" showErrorMessage="1" error="Объем текста не должен превышать 250 символов." prompt="Введите форму нефинансового участия в соответствии с гарантийным письмом." sqref="G143:H143 F143:F145">
      <formula1>1</formula1>
      <formula2>250</formula2>
    </dataValidation>
    <dataValidation type="textLength" allowBlank="1" showInputMessage="1" showErrorMessage="1" error="Объем текста не должен превышать 10 символов." prompt="Укажите единицу измерения, например шт., кв.м., кг. " sqref="I143:I145">
      <formula1>1</formula1>
      <formula2>10</formula2>
    </dataValidation>
    <dataValidation type="decimal" allowBlank="1" showInputMessage="1" showErrorMessage="1" error="Максимальное значение 10 000." prompt="Укажите количество." sqref="J143:J145">
      <formula1>1</formula1>
      <formula2>10000</formula2>
    </dataValidation>
    <dataValidation type="whole" allowBlank="1" showInputMessage="1" showErrorMessage="1" error="Максимальное значение 1 000." prompt="Укажите количество человек согласно протоколу собрания граждан о выдвижении инициативы." sqref="A139 A85:B85">
      <formula1>0</formula1>
      <formula2>1000</formula2>
    </dataValidation>
    <dataValidation type="decimal" allowBlank="1" showInputMessage="1" showErrorMessage="1" error="Максимальное значение 5 000." prompt="Укажите сумму в тыс. рублей. " sqref="G118:H120">
      <formula1>0</formula1>
      <formula2>5000</formula2>
    </dataValidation>
    <dataValidation allowBlank="1" showInputMessage="1" showErrorMessage="1" prompt="Скопируйте ссылку из адресной строки браузера и вставьте в ячейку. " sqref="A67:J67 A107:J107 B109:J112"/>
    <dataValidation type="textLength" allowBlank="1" showInputMessage="1" showErrorMessage="1" error="Объем текста не должен превышать 250 символов." prompt="Заполните при необходимости" sqref="A165:J166">
      <formula1>0</formula1>
      <formula2>250</formula2>
    </dataValidation>
    <dataValidation type="textLength" allowBlank="1" showInputMessage="1" showErrorMessage="1" error="Объем текста не должен превышать 250 символов" prompt="Опишите целевую группу, которая будет пользоваться результатами реализованного проекта.  " sqref="B90:H91">
      <formula1>0</formula1>
      <formula2>250</formula2>
    </dataValidation>
    <dataValidation type="decimal" allowBlank="1" showInputMessage="1" showErrorMessage="1" error="Максимальное значение 10 000 чел." prompt="Укажите количество человек в данной группе." sqref="I90:J91">
      <formula1>0</formula1>
      <formula2>10000</formula2>
    </dataValidation>
    <dataValidation type="textLength" operator="equal" allowBlank="1" showInputMessage="1" showErrorMessage="1" error="Введите &quot;х&quot; напротив соответсвующего пункта" prompt="Введите &quot;х&quot; напротив соответствующего пункта" sqref="A94:A101">
      <formula1>1</formula1>
    </dataValidation>
    <dataValidation type="textLength" allowBlank="1" showInputMessage="1" showErrorMessage="1" error="Объем текста не должен превышать 250 символов." prompt="Введите наименование иного канала информирования. " sqref="C101:J101">
      <formula1>1</formula1>
      <formula2>250</formula2>
    </dataValidation>
    <dataValidation type="textLength" operator="equal" allowBlank="1" showInputMessage="1" showErrorMessage="1" error="Введите &quot;х&quot; напротив соответсвующего пункта" prompt="Введите &quot;х&quot; напротив соответствующего пункта." sqref="A76:A81 A53:A58 A47:A50">
      <formula1>1</formula1>
    </dataValidation>
    <dataValidation type="list" allowBlank="1" showInputMessage="1" showErrorMessage="1" error="Необходимо выбрать значение из предложенных" sqref="A74">
      <formula1>"в наличии,отсутствует"</formula1>
    </dataValidation>
    <dataValidation type="textLength" allowBlank="1" showInputMessage="1" showErrorMessage="1" error="Объем текста не должен превышать 500 символов" prompt="Опишите прогноз влияния реализации проекта на ситуацию в населенном пункте, ожидаемый социальный или экономический эффект для муниципального образования." sqref="A69:J72">
      <formula1>1</formula1>
      <formula2>500</formula2>
    </dataValidation>
    <dataValidation type="textLength" allowBlank="1" showInputMessage="1" showErrorMessage="1" error="Объем текста не должен превышать 500 символов" prompt="Коротко опишиет суть проблемы, её негативные социально-экономические последствия, степень неотложности решения и т.д." sqref="A61:J64">
      <formula1>1</formula1>
      <formula2>500</formula2>
    </dataValidation>
    <dataValidation type="date" allowBlank="1" showInputMessage="1" showErrorMessage="1" error="Укажите дату в формате 00.00.0000" prompt="Укажите дату в формате 00.00.0000" sqref="F34:G37">
      <formula1>1</formula1>
      <formula2>45658</formula2>
    </dataValidation>
    <dataValidation type="textLength" allowBlank="1" showInputMessage="1" showErrorMessage="1" error="Объем текста не дожен превышать 200 знаков" prompt="Укажите номер документа" sqref="H34:J37">
      <formula1>0</formula1>
      <formula2>200</formula2>
    </dataValidation>
    <dataValidation type="textLength" allowBlank="1" showInputMessage="1" showErrorMessage="1" error="Объем текста не должен превышать 500 символов" prompt="В соответствии с Федеральным законом от 06.10.2003 №131-ФЗ &quot;Об общих принципах организации местного самоуправления в Российской Федерации&quot;" sqref="A42:J43">
      <formula1>0</formula1>
      <formula2>500</formula2>
    </dataValidation>
    <dataValidation type="textLength" allowBlank="1" showInputMessage="1" showErrorMessage="1" error="Объем текста не должен превышать 250 символов." prompt="Укажите вид документа, например выписка из ЕГРН, свидетельство о праве собственности" sqref="B34:E37">
      <formula1>0</formula1>
      <formula2>250</formula2>
    </dataValidation>
    <dataValidation type="whole" allowBlank="1" showInputMessage="1" showErrorMessage="1" error="Должно быть введено целое число" sqref="E20:J20">
      <formula1>0</formula1>
      <formula2>1500000</formula2>
    </dataValidation>
    <dataValidation type="textLength" allowBlank="1" showInputMessage="1" showErrorMessage="1" error="Объем текста не должен превышать 250 символов" sqref="A14:J14 A18:J18 A16:J16">
      <formula1>0</formula1>
      <formula2>250</formula2>
    </dataValidation>
    <dataValidation type="textLength" allowBlank="1" showInputMessage="1" showErrorMessage="1" error="Объем текста не должен превышать 250 символов" prompt="Укажите один из 15 возможных типов объекта." sqref="A24:J24">
      <formula1>0</formula1>
      <formula2>250</formula2>
    </dataValidation>
    <dataValidation type="textLength" allowBlank="1" showInputMessage="1" showErrorMessage="1" error="Объем текста не должен превышать 500 символов" prompt="Укажите адрес объекта включая название района, населенного пункта,  улицы, номер дома, при наличии – наименование организации" sqref="A26:J27">
      <formula1>0</formula1>
      <formula2>500</formula2>
    </dataValidation>
    <dataValidation type="whole" allowBlank="1" showInputMessage="1" showErrorMessage="1" error="Максимальное значение 1 150 000 чел." sqref="A20:B20">
      <formula1>0</formula1>
      <formula2>1150000</formula2>
    </dataValidation>
    <dataValidation type="list" allowBlank="1" showInputMessage="1" showErrorMessage="1" error="Необходимо выбрать значение из предложенных" sqref="A30:B30">
      <formula1>"в наличии,отсутствуют"</formula1>
    </dataValidation>
    <dataValidation type="textLength" allowBlank="1" showInputMessage="1" showErrorMessage="1" error="Объем текста не должен превышать 250 символов" prompt="Введите наименование местной администрации муниципального района, городского округа." sqref="A6:J6">
      <formula1>1</formula1>
      <formula2>250</formula2>
    </dataValidation>
    <dataValidation type="textLength" allowBlank="1" showInputMessage="1" showErrorMessage="1" error="Объем текста не должен превышать 500 символов." prompt="Введите наименование проекта в соответствии с протоколом собрания, сметной и технической документацией." sqref="A8:J11">
      <formula1>1</formula1>
      <formula2>500</formula2>
    </dataValidation>
    <dataValidation type="textLength" allowBlank="1" showInputMessage="1" showErrorMessage="1" error="Объем текста не должен превышать 250 символов." prompt="Введите Ф.И.О полностью, без сокращений." sqref="B161:F163 B155:F158">
      <formula1>1</formula1>
      <formula2>250</formula2>
    </dataValidation>
    <dataValidation type="textLength" allowBlank="1" showInputMessage="1" showErrorMessage="1" error="Объем текста не должен превышать 100 символов." prompt="Введите адрес электронной почты." sqref="I161:J163 I155:J158">
      <formula1>1</formula1>
      <formula2>100</formula2>
    </dataValidation>
    <dataValidation type="textLength" allowBlank="1" showInputMessage="1" showErrorMessage="1" error="Максимум 11 цифр. " prompt="Введите только цифры. " sqref="G161:H163 G155:H158">
      <formula1>1</formula1>
      <formula2>11</formula2>
    </dataValidation>
  </dataValidations>
  <hyperlinks>
    <hyperlink ref="A67" r:id="rId1"/>
    <hyperlink ref="B110" r:id="rId2"/>
    <hyperlink ref="B112" r:id="rId3"/>
    <hyperlink ref="B109" r:id="rId4"/>
    <hyperlink ref="I155" r:id="rId5"/>
    <hyperlink ref="I156" r:id="rId6"/>
    <hyperlink ref="I157" r:id="rId7"/>
    <hyperlink ref="B111" r:id="rId8"/>
    <hyperlink ref="A107" r:id="rId9"/>
  </hyperlinks>
  <pageMargins left="0.98425196850393704" right="0.59055118110236227" top="0.78740157480314965" bottom="0.78740157480314965" header="0.39370078740157483" footer="0.39370078740157483"/>
  <pageSetup paperSize="9" scale="71" orientation="portrait" r:id="rId10"/>
  <headerFooter>
    <oddFooter>&amp;C&amp;P</oddFooter>
  </headerFooter>
  <rowBreaks count="3" manualBreakCount="3">
    <brk id="72" max="9" man="1"/>
    <brk id="107" max="9" man="1"/>
    <brk id="139" max="9" man="1"/>
  </rowBreaks>
  <drawing r:id="rId11"/>
  <legacyDrawing r:id="rId1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E22"/>
  <sheetViews>
    <sheetView tabSelected="1" zoomScale="90" zoomScaleNormal="90" zoomScaleSheetLayoutView="90" workbookViewId="0">
      <pane ySplit="12" topLeftCell="A13" activePane="bottomLeft" state="frozenSplit"/>
      <selection pane="bottomLeft" activeCell="D13" sqref="D13:E21"/>
    </sheetView>
  </sheetViews>
  <sheetFormatPr defaultColWidth="8.625" defaultRowHeight="15.75" x14ac:dyDescent="0.25"/>
  <cols>
    <col min="1" max="1" width="3.125" style="37" customWidth="1"/>
    <col min="2" max="2" width="39.625" style="37" customWidth="1"/>
    <col min="3" max="3" width="17.875" style="37" customWidth="1"/>
    <col min="4" max="4" width="11.125" style="53" customWidth="1"/>
    <col min="5" max="5" width="8.375" style="54" bestFit="1" customWidth="1"/>
    <col min="6" max="16384" width="8.625" style="37"/>
  </cols>
  <sheetData>
    <row r="1" spans="1:5" x14ac:dyDescent="0.25">
      <c r="A1" s="262" t="s">
        <v>91</v>
      </c>
      <c r="B1" s="262"/>
      <c r="C1" s="262"/>
      <c r="D1" s="262"/>
      <c r="E1" s="262"/>
    </row>
    <row r="2" spans="1:5" x14ac:dyDescent="0.25">
      <c r="A2" s="262" t="s">
        <v>219</v>
      </c>
      <c r="B2" s="262"/>
      <c r="C2" s="262"/>
      <c r="D2" s="262"/>
      <c r="E2" s="262"/>
    </row>
    <row r="3" spans="1:5" ht="8.25" hidden="1" customHeight="1" x14ac:dyDescent="0.25">
      <c r="A3" s="38"/>
      <c r="B3" s="38"/>
      <c r="C3" s="38"/>
      <c r="D3" s="39"/>
      <c r="E3" s="40"/>
    </row>
    <row r="4" spans="1:5" x14ac:dyDescent="0.25">
      <c r="A4" s="263" t="s">
        <v>94</v>
      </c>
      <c r="B4" s="263"/>
      <c r="C4" s="41"/>
      <c r="D4" s="39"/>
      <c r="E4" s="40"/>
    </row>
    <row r="5" spans="1:5" x14ac:dyDescent="0.25">
      <c r="A5" s="264" t="s">
        <v>220</v>
      </c>
      <c r="B5" s="265"/>
      <c r="C5" s="265"/>
      <c r="D5" s="265"/>
      <c r="E5" s="266"/>
    </row>
    <row r="6" spans="1:5" x14ac:dyDescent="0.25">
      <c r="A6" s="267"/>
      <c r="B6" s="268"/>
      <c r="C6" s="268"/>
      <c r="D6" s="268"/>
      <c r="E6" s="269"/>
    </row>
    <row r="7" spans="1:5" x14ac:dyDescent="0.25">
      <c r="A7" s="267"/>
      <c r="B7" s="268"/>
      <c r="C7" s="268"/>
      <c r="D7" s="268"/>
      <c r="E7" s="269"/>
    </row>
    <row r="8" spans="1:5" ht="0.75" customHeight="1" x14ac:dyDescent="0.25">
      <c r="A8" s="270"/>
      <c r="B8" s="271"/>
      <c r="C8" s="271"/>
      <c r="D8" s="271"/>
      <c r="E8" s="272"/>
    </row>
    <row r="9" spans="1:5" x14ac:dyDescent="0.25">
      <c r="A9" s="42"/>
      <c r="B9" s="42"/>
      <c r="C9" s="42"/>
      <c r="D9" s="43"/>
      <c r="E9" s="44"/>
    </row>
    <row r="10" spans="1:5" x14ac:dyDescent="0.25">
      <c r="A10" s="45" t="s">
        <v>95</v>
      </c>
      <c r="B10" s="46"/>
      <c r="C10" s="47"/>
      <c r="D10" s="43"/>
      <c r="E10" s="44"/>
    </row>
    <row r="12" spans="1:5" s="38" customFormat="1" ht="31.5" x14ac:dyDescent="0.25">
      <c r="A12" s="48" t="s">
        <v>78</v>
      </c>
      <c r="B12" s="48" t="s">
        <v>92</v>
      </c>
      <c r="C12" s="48" t="s">
        <v>93</v>
      </c>
      <c r="D12" s="49" t="s">
        <v>79</v>
      </c>
      <c r="E12" s="50" t="s">
        <v>80</v>
      </c>
    </row>
    <row r="13" spans="1:5" ht="47.25" x14ac:dyDescent="0.25">
      <c r="A13" s="51" t="s">
        <v>22</v>
      </c>
      <c r="B13" s="51" t="s">
        <v>67</v>
      </c>
      <c r="C13" s="51" t="s">
        <v>96</v>
      </c>
      <c r="D13" s="274">
        <f>ФОРМА!A85</f>
        <v>224</v>
      </c>
      <c r="E13" s="275" t="str">
        <f>IF(D13&lt;=200,D13/10,"20")</f>
        <v>20</v>
      </c>
    </row>
    <row r="14" spans="1:5" ht="78.75" x14ac:dyDescent="0.25">
      <c r="A14" s="51" t="s">
        <v>23</v>
      </c>
      <c r="B14" s="51" t="s">
        <v>68</v>
      </c>
      <c r="C14" s="51" t="s">
        <v>122</v>
      </c>
      <c r="D14" s="274">
        <f>ФОРМА!I92</f>
        <v>1000</v>
      </c>
      <c r="E14" s="275">
        <f>IF(D14&lt;=1500,D14/100,"15")</f>
        <v>10</v>
      </c>
    </row>
    <row r="15" spans="1:5" ht="35.25" customHeight="1" x14ac:dyDescent="0.25">
      <c r="A15" s="51" t="s">
        <v>26</v>
      </c>
      <c r="B15" s="51" t="s">
        <v>69</v>
      </c>
      <c r="C15" s="51" t="s">
        <v>97</v>
      </c>
      <c r="D15" s="274">
        <v>5</v>
      </c>
      <c r="E15" s="275">
        <f>IF(D15&lt;=5,D15,"5")</f>
        <v>5</v>
      </c>
    </row>
    <row r="16" spans="1:5" ht="66" customHeight="1" x14ac:dyDescent="0.25">
      <c r="A16" s="51" t="s">
        <v>27</v>
      </c>
      <c r="B16" s="51" t="s">
        <v>70</v>
      </c>
      <c r="C16" s="51" t="s">
        <v>98</v>
      </c>
      <c r="D16" s="276">
        <f>ФОРМА!I119</f>
        <v>0.05</v>
      </c>
      <c r="E16" s="277">
        <f>IF(D16&lt;=25%,D16*100,"25")</f>
        <v>5</v>
      </c>
    </row>
    <row r="17" spans="1:5" ht="63" x14ac:dyDescent="0.25">
      <c r="A17" s="51" t="s">
        <v>73</v>
      </c>
      <c r="B17" s="51" t="s">
        <v>123</v>
      </c>
      <c r="C17" s="51" t="s">
        <v>99</v>
      </c>
      <c r="D17" s="276">
        <f>ФОРМА!I120</f>
        <v>0.12</v>
      </c>
      <c r="E17" s="277">
        <f>IF(D17&lt;=40%,D17/2*100,"20")</f>
        <v>6</v>
      </c>
    </row>
    <row r="18" spans="1:5" ht="47.25" x14ac:dyDescent="0.25">
      <c r="A18" s="51" t="s">
        <v>74</v>
      </c>
      <c r="B18" s="51" t="s">
        <v>72</v>
      </c>
      <c r="C18" s="51" t="s">
        <v>124</v>
      </c>
      <c r="D18" s="274">
        <f>ФОРМА!A139</f>
        <v>66</v>
      </c>
      <c r="E18" s="275">
        <f>IF(D18&lt;=120,D18/20,"6")</f>
        <v>3.3</v>
      </c>
    </row>
    <row r="19" spans="1:5" ht="78.75" x14ac:dyDescent="0.25">
      <c r="A19" s="51" t="s">
        <v>75</v>
      </c>
      <c r="B19" s="51" t="s">
        <v>71</v>
      </c>
      <c r="C19" s="51" t="s">
        <v>125</v>
      </c>
      <c r="D19" s="274">
        <f>ФОРМА!A147</f>
        <v>3</v>
      </c>
      <c r="E19" s="275">
        <f>IF(D19&lt;=3,D19,"3")</f>
        <v>3</v>
      </c>
    </row>
    <row r="20" spans="1:5" ht="63" x14ac:dyDescent="0.25">
      <c r="A20" s="51" t="s">
        <v>76</v>
      </c>
      <c r="B20" s="51" t="s">
        <v>81</v>
      </c>
      <c r="C20" s="51" t="s">
        <v>66</v>
      </c>
      <c r="D20" s="274" t="s">
        <v>216</v>
      </c>
      <c r="E20" s="275" t="str">
        <f>IF(D20="в наличии","1","0")</f>
        <v>0</v>
      </c>
    </row>
    <row r="21" spans="1:5" ht="113.25" customHeight="1" x14ac:dyDescent="0.25">
      <c r="A21" s="51" t="s">
        <v>77</v>
      </c>
      <c r="B21" s="51" t="s">
        <v>126</v>
      </c>
      <c r="C21" s="51" t="s">
        <v>127</v>
      </c>
      <c r="D21" s="274" t="str">
        <f>ФОРМА!A30</f>
        <v>в наличии</v>
      </c>
      <c r="E21" s="275" t="str">
        <f>IF(D21="в наличии","5","0")</f>
        <v>5</v>
      </c>
    </row>
    <row r="22" spans="1:5" s="52" customFormat="1" x14ac:dyDescent="0.25">
      <c r="A22" s="261" t="s">
        <v>82</v>
      </c>
      <c r="B22" s="261"/>
      <c r="C22" s="261"/>
      <c r="D22" s="261"/>
      <c r="E22" s="50">
        <f>E13+E14+E15+E16+E17+E18+E19+E20+E21</f>
        <v>57.3</v>
      </c>
    </row>
  </sheetData>
  <mergeCells count="5">
    <mergeCell ref="A22:D22"/>
    <mergeCell ref="A2:E2"/>
    <mergeCell ref="A1:E1"/>
    <mergeCell ref="A4:B4"/>
    <mergeCell ref="A5:E8"/>
  </mergeCells>
  <pageMargins left="0.98425196850393704" right="0.59055118110236227" top="0.59055118110236227" bottom="0.59055118110236227" header="0.39370078740157483" footer="0.39370078740157483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1"/>
  <sheetViews>
    <sheetView workbookViewId="0">
      <selection activeCell="J54" sqref="J54"/>
    </sheetView>
  </sheetViews>
  <sheetFormatPr defaultRowHeight="15.75" x14ac:dyDescent="0.25"/>
  <cols>
    <col min="1" max="1" width="13.25" customWidth="1"/>
    <col min="2" max="2" width="2.375" bestFit="1" customWidth="1"/>
    <col min="3" max="3" width="2.875" customWidth="1"/>
    <col min="4" max="4" width="2.5" bestFit="1" customWidth="1"/>
    <col min="5" max="5" width="2.75" customWidth="1"/>
    <col min="6" max="6" width="2.375" bestFit="1" customWidth="1"/>
    <col min="7" max="7" width="2.75" customWidth="1"/>
    <col min="8" max="8" width="3.25" customWidth="1"/>
  </cols>
  <sheetData>
    <row r="1" spans="1:18" s="69" customFormat="1" ht="12.75" x14ac:dyDescent="0.2">
      <c r="A1" s="66" t="s">
        <v>144</v>
      </c>
      <c r="B1" s="67"/>
      <c r="C1" s="67"/>
      <c r="D1" s="67"/>
      <c r="E1" s="67"/>
      <c r="F1" s="67"/>
      <c r="G1" s="67"/>
      <c r="H1" s="67"/>
      <c r="I1" s="67"/>
      <c r="J1" s="67"/>
      <c r="K1" s="68"/>
      <c r="L1" s="68"/>
      <c r="M1" s="68"/>
      <c r="N1" s="68"/>
      <c r="O1" s="68"/>
      <c r="P1" s="68"/>
      <c r="Q1" s="68"/>
      <c r="R1" s="68"/>
    </row>
    <row r="2" spans="1:18" s="73" customFormat="1" ht="12.75" x14ac:dyDescent="0.2">
      <c r="A2" s="70"/>
      <c r="B2" s="71" t="s">
        <v>145</v>
      </c>
      <c r="C2" s="71" t="s">
        <v>146</v>
      </c>
      <c r="D2" s="71" t="s">
        <v>147</v>
      </c>
      <c r="E2" s="71" t="s">
        <v>148</v>
      </c>
      <c r="F2" s="71" t="s">
        <v>149</v>
      </c>
      <c r="G2" s="72" t="s">
        <v>150</v>
      </c>
      <c r="H2" s="72" t="s">
        <v>151</v>
      </c>
      <c r="K2" s="68"/>
      <c r="L2" s="68"/>
      <c r="M2" s="68"/>
      <c r="N2" s="68"/>
      <c r="O2" s="68"/>
      <c r="P2" s="68"/>
      <c r="Q2" s="68"/>
      <c r="R2" s="68"/>
    </row>
    <row r="3" spans="1:18" s="73" customFormat="1" ht="12.75" x14ac:dyDescent="0.2">
      <c r="A3" s="70" t="s">
        <v>152</v>
      </c>
      <c r="B3" s="74"/>
      <c r="C3" s="74"/>
      <c r="D3" s="74">
        <v>1</v>
      </c>
      <c r="E3" s="74">
        <v>2</v>
      </c>
      <c r="F3" s="74">
        <v>3</v>
      </c>
      <c r="G3" s="75">
        <v>4</v>
      </c>
      <c r="H3" s="75">
        <v>5</v>
      </c>
      <c r="K3" s="68"/>
      <c r="L3" s="68"/>
      <c r="M3" s="68"/>
      <c r="N3" s="68"/>
      <c r="O3" s="68"/>
      <c r="P3" s="68"/>
      <c r="Q3" s="68"/>
      <c r="R3" s="68"/>
    </row>
    <row r="4" spans="1:18" s="73" customFormat="1" ht="13.5" thickBot="1" x14ac:dyDescent="0.25">
      <c r="A4" s="70"/>
      <c r="B4" s="74">
        <v>6</v>
      </c>
      <c r="C4" s="74">
        <v>7</v>
      </c>
      <c r="D4" s="74">
        <v>8</v>
      </c>
      <c r="E4" s="74">
        <v>9</v>
      </c>
      <c r="F4" s="74">
        <v>10</v>
      </c>
      <c r="G4" s="75">
        <v>11</v>
      </c>
      <c r="H4" s="75">
        <v>12</v>
      </c>
      <c r="K4" s="68"/>
      <c r="L4" s="68"/>
      <c r="M4" s="68"/>
      <c r="N4" s="68"/>
      <c r="O4" s="68"/>
      <c r="P4" s="68"/>
      <c r="Q4" s="68"/>
      <c r="R4" s="68"/>
    </row>
    <row r="5" spans="1:18" s="73" customFormat="1" ht="13.5" thickBot="1" x14ac:dyDescent="0.25">
      <c r="A5" s="70"/>
      <c r="B5" s="74">
        <v>13</v>
      </c>
      <c r="C5" s="74">
        <v>14</v>
      </c>
      <c r="D5" s="76">
        <v>15</v>
      </c>
      <c r="E5" s="74">
        <v>16</v>
      </c>
      <c r="F5" s="74">
        <v>17</v>
      </c>
      <c r="G5" s="75">
        <v>18</v>
      </c>
      <c r="H5" s="75">
        <v>19</v>
      </c>
      <c r="J5" s="77">
        <v>44027</v>
      </c>
      <c r="K5" s="273" t="s">
        <v>153</v>
      </c>
      <c r="L5" s="273"/>
      <c r="M5" s="273"/>
      <c r="N5" s="273"/>
      <c r="O5" s="273"/>
      <c r="P5" s="273"/>
      <c r="Q5" s="273"/>
      <c r="R5" s="273"/>
    </row>
    <row r="6" spans="1:18" s="73" customFormat="1" ht="12.75" x14ac:dyDescent="0.2">
      <c r="A6" s="70"/>
      <c r="B6" s="74">
        <v>20</v>
      </c>
      <c r="C6" s="74">
        <v>21</v>
      </c>
      <c r="D6" s="74">
        <v>22</v>
      </c>
      <c r="E6" s="74">
        <v>23</v>
      </c>
      <c r="F6" s="74">
        <v>24</v>
      </c>
      <c r="G6" s="75">
        <v>25</v>
      </c>
      <c r="H6" s="75">
        <v>26</v>
      </c>
      <c r="K6" s="273"/>
      <c r="L6" s="273"/>
      <c r="M6" s="273"/>
      <c r="N6" s="273"/>
      <c r="O6" s="273"/>
      <c r="P6" s="273"/>
      <c r="Q6" s="273"/>
      <c r="R6" s="273"/>
    </row>
    <row r="7" spans="1:18" s="73" customFormat="1" ht="12.75" x14ac:dyDescent="0.2">
      <c r="A7" s="70"/>
      <c r="B7" s="74">
        <v>27</v>
      </c>
      <c r="C7" s="74">
        <v>28</v>
      </c>
      <c r="D7" s="74">
        <v>29</v>
      </c>
      <c r="E7" s="74">
        <v>30</v>
      </c>
      <c r="F7" s="74">
        <v>31</v>
      </c>
      <c r="G7" s="75"/>
      <c r="H7" s="75"/>
      <c r="K7" s="68"/>
      <c r="L7" s="68"/>
      <c r="M7" s="68"/>
      <c r="N7" s="68"/>
      <c r="O7" s="68"/>
      <c r="P7" s="68"/>
      <c r="Q7" s="68"/>
      <c r="R7" s="68"/>
    </row>
    <row r="8" spans="1:18" s="73" customFormat="1" ht="12.75" x14ac:dyDescent="0.2">
      <c r="A8" s="70" t="s">
        <v>154</v>
      </c>
      <c r="B8" s="74"/>
      <c r="C8" s="74"/>
      <c r="D8" s="74"/>
      <c r="E8" s="74"/>
      <c r="F8" s="74"/>
      <c r="G8" s="75">
        <v>1</v>
      </c>
      <c r="H8" s="75">
        <v>2</v>
      </c>
      <c r="K8" s="68"/>
      <c r="L8" s="68"/>
      <c r="M8" s="68"/>
      <c r="N8" s="68"/>
      <c r="O8" s="68"/>
      <c r="P8" s="68"/>
      <c r="Q8" s="68"/>
      <c r="R8" s="68"/>
    </row>
    <row r="9" spans="1:18" s="73" customFormat="1" ht="12.75" x14ac:dyDescent="0.2">
      <c r="A9" s="70"/>
      <c r="B9" s="74">
        <v>3</v>
      </c>
      <c r="C9" s="74">
        <v>4</v>
      </c>
      <c r="D9" s="74">
        <v>5</v>
      </c>
      <c r="E9" s="74">
        <v>6</v>
      </c>
      <c r="F9" s="74">
        <v>7</v>
      </c>
      <c r="G9" s="75">
        <v>8</v>
      </c>
      <c r="H9" s="75">
        <v>9</v>
      </c>
      <c r="K9" s="68"/>
      <c r="L9" s="68"/>
      <c r="M9" s="68"/>
      <c r="N9" s="68"/>
      <c r="O9" s="68"/>
      <c r="P9" s="68"/>
      <c r="Q9" s="68"/>
      <c r="R9" s="68"/>
    </row>
    <row r="10" spans="1:18" s="73" customFormat="1" ht="12.75" x14ac:dyDescent="0.2">
      <c r="A10" s="70"/>
      <c r="B10" s="74">
        <v>10</v>
      </c>
      <c r="C10" s="74">
        <v>11</v>
      </c>
      <c r="D10" s="74">
        <v>12</v>
      </c>
      <c r="E10" s="74">
        <v>13</v>
      </c>
      <c r="F10" s="74">
        <v>14</v>
      </c>
      <c r="G10" s="75">
        <v>15</v>
      </c>
      <c r="H10" s="75">
        <v>16</v>
      </c>
      <c r="K10" s="68"/>
      <c r="L10" s="68"/>
      <c r="M10" s="68"/>
      <c r="N10" s="68"/>
      <c r="O10" s="68"/>
      <c r="P10" s="68"/>
      <c r="Q10" s="68"/>
      <c r="R10" s="68"/>
    </row>
    <row r="11" spans="1:18" s="73" customFormat="1" ht="12.75" x14ac:dyDescent="0.2">
      <c r="A11" s="70"/>
      <c r="B11" s="74">
        <v>17</v>
      </c>
      <c r="C11" s="74">
        <v>18</v>
      </c>
      <c r="D11" s="74">
        <v>19</v>
      </c>
      <c r="E11" s="74">
        <v>20</v>
      </c>
      <c r="F11" s="74">
        <v>21</v>
      </c>
      <c r="G11" s="75">
        <v>22</v>
      </c>
      <c r="H11" s="75">
        <v>23</v>
      </c>
      <c r="K11" s="68"/>
      <c r="L11" s="68"/>
      <c r="M11" s="68"/>
      <c r="N11" s="68"/>
      <c r="O11" s="68"/>
      <c r="P11" s="68"/>
      <c r="Q11" s="68"/>
      <c r="R11" s="68"/>
    </row>
    <row r="12" spans="1:18" s="73" customFormat="1" ht="12.75" x14ac:dyDescent="0.2">
      <c r="A12" s="70"/>
      <c r="B12" s="74">
        <v>24</v>
      </c>
      <c r="C12" s="74">
        <v>25</v>
      </c>
      <c r="D12" s="74">
        <v>26</v>
      </c>
      <c r="E12" s="74">
        <v>27</v>
      </c>
      <c r="F12" s="74">
        <v>28</v>
      </c>
      <c r="G12" s="75">
        <v>29</v>
      </c>
      <c r="H12" s="75">
        <v>30</v>
      </c>
      <c r="K12" s="68"/>
      <c r="L12" s="68"/>
      <c r="M12" s="68"/>
      <c r="N12" s="68"/>
      <c r="O12" s="68"/>
      <c r="P12" s="68"/>
      <c r="Q12" s="68"/>
      <c r="R12" s="68"/>
    </row>
    <row r="13" spans="1:18" s="73" customFormat="1" ht="12.75" x14ac:dyDescent="0.2">
      <c r="A13" s="70"/>
      <c r="B13" s="74">
        <v>31</v>
      </c>
      <c r="C13" s="74"/>
      <c r="D13" s="74"/>
      <c r="E13" s="74"/>
      <c r="F13" s="74"/>
      <c r="G13" s="75"/>
      <c r="H13" s="75"/>
      <c r="K13" s="68"/>
      <c r="L13" s="68"/>
      <c r="M13" s="68"/>
      <c r="N13" s="68"/>
      <c r="O13" s="68"/>
      <c r="P13" s="68"/>
      <c r="Q13" s="68"/>
      <c r="R13" s="68"/>
    </row>
    <row r="14" spans="1:18" s="73" customFormat="1" ht="12.75" x14ac:dyDescent="0.2">
      <c r="A14" s="70" t="s">
        <v>155</v>
      </c>
      <c r="B14" s="74"/>
      <c r="C14" s="74">
        <v>1</v>
      </c>
      <c r="D14" s="74">
        <v>2</v>
      </c>
      <c r="E14" s="74">
        <v>3</v>
      </c>
      <c r="F14" s="74">
        <v>4</v>
      </c>
      <c r="G14" s="75">
        <v>5</v>
      </c>
      <c r="H14" s="75">
        <v>6</v>
      </c>
      <c r="K14" s="68"/>
      <c r="L14" s="68"/>
      <c r="M14" s="68"/>
      <c r="N14" s="68"/>
      <c r="O14" s="68"/>
      <c r="P14" s="68"/>
      <c r="Q14" s="68"/>
      <c r="R14" s="68"/>
    </row>
    <row r="15" spans="1:18" s="73" customFormat="1" ht="13.5" thickBot="1" x14ac:dyDescent="0.25">
      <c r="A15" s="70"/>
      <c r="B15" s="74">
        <v>7</v>
      </c>
      <c r="C15" s="74">
        <v>8</v>
      </c>
      <c r="D15" s="74">
        <v>9</v>
      </c>
      <c r="E15" s="74">
        <v>10</v>
      </c>
      <c r="F15" s="74">
        <v>11</v>
      </c>
      <c r="G15" s="75">
        <v>12</v>
      </c>
      <c r="H15" s="75">
        <v>13</v>
      </c>
      <c r="K15" s="68"/>
      <c r="L15" s="68"/>
      <c r="M15" s="68"/>
      <c r="N15" s="68"/>
      <c r="O15" s="68"/>
      <c r="P15" s="68"/>
      <c r="Q15" s="68"/>
      <c r="R15" s="68"/>
    </row>
    <row r="16" spans="1:18" s="73" customFormat="1" ht="13.5" thickBot="1" x14ac:dyDescent="0.25">
      <c r="A16" s="70"/>
      <c r="B16" s="74">
        <v>14</v>
      </c>
      <c r="C16" s="76">
        <v>15</v>
      </c>
      <c r="D16" s="74">
        <v>16</v>
      </c>
      <c r="E16" s="74">
        <v>17</v>
      </c>
      <c r="F16" s="74">
        <v>18</v>
      </c>
      <c r="G16" s="75">
        <v>19</v>
      </c>
      <c r="H16" s="75">
        <v>20</v>
      </c>
      <c r="J16" s="77">
        <v>44089</v>
      </c>
      <c r="K16" s="273" t="s">
        <v>156</v>
      </c>
      <c r="L16" s="273"/>
      <c r="M16" s="273"/>
      <c r="N16" s="273"/>
      <c r="O16" s="273"/>
      <c r="P16" s="273"/>
      <c r="Q16" s="273"/>
      <c r="R16" s="273"/>
    </row>
    <row r="17" spans="1:18" s="73" customFormat="1" ht="13.5" thickBot="1" x14ac:dyDescent="0.25">
      <c r="A17" s="70"/>
      <c r="B17" s="76">
        <v>21</v>
      </c>
      <c r="C17" s="74">
        <v>22</v>
      </c>
      <c r="D17" s="74">
        <v>23</v>
      </c>
      <c r="E17" s="74">
        <v>24</v>
      </c>
      <c r="F17" s="74">
        <v>25</v>
      </c>
      <c r="G17" s="75">
        <v>26</v>
      </c>
      <c r="H17" s="75">
        <v>27</v>
      </c>
      <c r="J17" s="77">
        <v>44095</v>
      </c>
      <c r="K17" s="273" t="s">
        <v>157</v>
      </c>
      <c r="L17" s="273"/>
      <c r="M17" s="273"/>
      <c r="N17" s="273"/>
      <c r="O17" s="273"/>
      <c r="P17" s="273"/>
      <c r="Q17" s="273"/>
      <c r="R17" s="273"/>
    </row>
    <row r="18" spans="1:18" s="73" customFormat="1" ht="12.75" x14ac:dyDescent="0.2">
      <c r="A18" s="70"/>
      <c r="B18" s="74">
        <v>28</v>
      </c>
      <c r="C18" s="74">
        <v>29</v>
      </c>
      <c r="D18" s="74">
        <v>30</v>
      </c>
      <c r="E18" s="74"/>
      <c r="F18" s="74"/>
      <c r="G18" s="75"/>
      <c r="H18" s="75"/>
      <c r="K18" s="273"/>
      <c r="L18" s="273"/>
      <c r="M18" s="273"/>
      <c r="N18" s="273"/>
      <c r="O18" s="273"/>
      <c r="P18" s="273"/>
      <c r="Q18" s="273"/>
      <c r="R18" s="273"/>
    </row>
    <row r="19" spans="1:18" s="73" customFormat="1" ht="12.75" x14ac:dyDescent="0.2">
      <c r="A19" s="70" t="s">
        <v>158</v>
      </c>
      <c r="B19" s="74"/>
      <c r="C19" s="74"/>
      <c r="D19" s="74"/>
      <c r="E19" s="74">
        <v>1</v>
      </c>
      <c r="F19" s="74">
        <v>2</v>
      </c>
      <c r="G19" s="75">
        <v>3</v>
      </c>
      <c r="H19" s="75">
        <v>4</v>
      </c>
      <c r="K19" s="68"/>
      <c r="L19" s="68"/>
      <c r="M19" s="68"/>
      <c r="N19" s="68"/>
      <c r="O19" s="68"/>
      <c r="P19" s="68"/>
      <c r="Q19" s="68"/>
      <c r="R19" s="68"/>
    </row>
    <row r="20" spans="1:18" s="73" customFormat="1" ht="12.75" x14ac:dyDescent="0.2">
      <c r="A20" s="70"/>
      <c r="B20" s="74">
        <v>5</v>
      </c>
      <c r="C20" s="74">
        <v>6</v>
      </c>
      <c r="D20" s="74">
        <v>7</v>
      </c>
      <c r="E20" s="74">
        <v>8</v>
      </c>
      <c r="F20" s="74">
        <v>9</v>
      </c>
      <c r="G20" s="75">
        <v>10</v>
      </c>
      <c r="H20" s="75">
        <v>11</v>
      </c>
      <c r="K20" s="68"/>
      <c r="L20" s="68"/>
      <c r="M20" s="68"/>
      <c r="N20" s="68"/>
      <c r="O20" s="68"/>
      <c r="P20" s="68"/>
      <c r="Q20" s="68"/>
      <c r="R20" s="68"/>
    </row>
    <row r="21" spans="1:18" s="73" customFormat="1" ht="13.5" thickBot="1" x14ac:dyDescent="0.25">
      <c r="A21" s="70"/>
      <c r="B21" s="74">
        <v>12</v>
      </c>
      <c r="C21" s="74">
        <v>13</v>
      </c>
      <c r="D21" s="74">
        <v>14</v>
      </c>
      <c r="E21" s="74">
        <v>15</v>
      </c>
      <c r="F21" s="74">
        <v>16</v>
      </c>
      <c r="G21" s="75">
        <v>17</v>
      </c>
      <c r="H21" s="75">
        <v>18</v>
      </c>
      <c r="K21" s="68"/>
      <c r="L21" s="68"/>
      <c r="M21" s="68"/>
      <c r="N21" s="68"/>
      <c r="O21" s="68"/>
      <c r="P21" s="68"/>
      <c r="Q21" s="68"/>
      <c r="R21" s="68"/>
    </row>
    <row r="22" spans="1:18" s="73" customFormat="1" ht="13.5" thickBot="1" x14ac:dyDescent="0.25">
      <c r="A22" s="70"/>
      <c r="B22" s="74">
        <v>19</v>
      </c>
      <c r="C22" s="76">
        <v>20</v>
      </c>
      <c r="D22" s="74">
        <v>21</v>
      </c>
      <c r="E22" s="74">
        <v>22</v>
      </c>
      <c r="F22" s="74">
        <v>23</v>
      </c>
      <c r="G22" s="75">
        <v>24</v>
      </c>
      <c r="H22" s="75">
        <v>25</v>
      </c>
      <c r="J22" s="77">
        <v>44124</v>
      </c>
      <c r="K22" s="273" t="s">
        <v>159</v>
      </c>
      <c r="L22" s="273"/>
      <c r="M22" s="273"/>
      <c r="N22" s="273"/>
      <c r="O22" s="273"/>
      <c r="P22" s="273"/>
      <c r="Q22" s="273"/>
      <c r="R22" s="273"/>
    </row>
    <row r="23" spans="1:18" s="73" customFormat="1" ht="12.75" x14ac:dyDescent="0.2">
      <c r="A23" s="70"/>
      <c r="B23" s="74">
        <v>26</v>
      </c>
      <c r="C23" s="74">
        <v>27</v>
      </c>
      <c r="D23" s="74">
        <v>28</v>
      </c>
      <c r="E23" s="74">
        <v>29</v>
      </c>
      <c r="F23" s="74">
        <v>30</v>
      </c>
      <c r="G23" s="75">
        <v>31</v>
      </c>
      <c r="H23" s="75"/>
      <c r="K23" s="273"/>
      <c r="L23" s="273"/>
      <c r="M23" s="273"/>
      <c r="N23" s="273"/>
      <c r="O23" s="273"/>
      <c r="P23" s="273"/>
      <c r="Q23" s="273"/>
      <c r="R23" s="273"/>
    </row>
    <row r="24" spans="1:18" s="73" customFormat="1" ht="12.75" x14ac:dyDescent="0.2">
      <c r="A24" s="70" t="s">
        <v>160</v>
      </c>
      <c r="B24" s="74"/>
      <c r="C24" s="74"/>
      <c r="D24" s="74"/>
      <c r="E24" s="74"/>
      <c r="F24" s="74"/>
      <c r="G24" s="75"/>
      <c r="H24" s="75">
        <v>1</v>
      </c>
      <c r="K24" s="68"/>
      <c r="L24" s="68"/>
      <c r="M24" s="68"/>
      <c r="N24" s="68"/>
      <c r="O24" s="68"/>
      <c r="P24" s="68"/>
      <c r="Q24" s="68"/>
      <c r="R24" s="68"/>
    </row>
    <row r="25" spans="1:18" s="73" customFormat="1" ht="12.75" x14ac:dyDescent="0.2">
      <c r="A25" s="70"/>
      <c r="B25" s="74">
        <v>2</v>
      </c>
      <c r="C25" s="74">
        <v>3</v>
      </c>
      <c r="D25" s="78">
        <v>4</v>
      </c>
      <c r="E25" s="74">
        <v>5</v>
      </c>
      <c r="F25" s="74">
        <v>6</v>
      </c>
      <c r="G25" s="75">
        <v>7</v>
      </c>
      <c r="H25" s="75">
        <v>8</v>
      </c>
      <c r="K25" s="68"/>
      <c r="L25" s="68"/>
      <c r="M25" s="68"/>
      <c r="N25" s="68"/>
      <c r="O25" s="68"/>
      <c r="P25" s="68"/>
      <c r="Q25" s="68"/>
      <c r="R25" s="68"/>
    </row>
    <row r="26" spans="1:18" s="73" customFormat="1" ht="15.75" customHeight="1" thickBot="1" x14ac:dyDescent="0.25">
      <c r="A26" s="70"/>
      <c r="B26" s="74">
        <v>9</v>
      </c>
      <c r="C26" s="74">
        <v>10</v>
      </c>
      <c r="D26" s="74">
        <v>11</v>
      </c>
      <c r="E26" s="74">
        <v>12</v>
      </c>
      <c r="F26" s="74">
        <v>13</v>
      </c>
      <c r="G26" s="75">
        <v>14</v>
      </c>
      <c r="H26" s="75">
        <v>15</v>
      </c>
      <c r="K26" s="68"/>
      <c r="L26" s="68"/>
      <c r="M26" s="68"/>
      <c r="N26" s="68"/>
      <c r="O26" s="68"/>
      <c r="P26" s="68"/>
      <c r="Q26" s="68"/>
      <c r="R26" s="68"/>
    </row>
    <row r="27" spans="1:18" s="73" customFormat="1" ht="13.5" thickBot="1" x14ac:dyDescent="0.25">
      <c r="A27" s="70"/>
      <c r="B27" s="74">
        <v>16</v>
      </c>
      <c r="C27" s="74">
        <v>17</v>
      </c>
      <c r="D27" s="76">
        <v>18</v>
      </c>
      <c r="E27" s="74">
        <v>19</v>
      </c>
      <c r="F27" s="74">
        <v>20</v>
      </c>
      <c r="G27" s="75">
        <v>21</v>
      </c>
      <c r="H27" s="75">
        <v>22</v>
      </c>
      <c r="J27" s="77">
        <v>44153</v>
      </c>
      <c r="K27" s="273" t="s">
        <v>161</v>
      </c>
      <c r="L27" s="273"/>
      <c r="M27" s="273"/>
      <c r="N27" s="273"/>
      <c r="O27" s="273"/>
      <c r="P27" s="273"/>
      <c r="Q27" s="273"/>
      <c r="R27" s="273"/>
    </row>
    <row r="28" spans="1:18" s="73" customFormat="1" ht="12.75" x14ac:dyDescent="0.2">
      <c r="A28" s="70"/>
      <c r="B28" s="74">
        <v>23</v>
      </c>
      <c r="C28" s="74">
        <v>24</v>
      </c>
      <c r="D28" s="74">
        <v>25</v>
      </c>
      <c r="E28" s="74">
        <v>26</v>
      </c>
      <c r="F28" s="74">
        <v>27</v>
      </c>
      <c r="G28" s="75">
        <v>28</v>
      </c>
      <c r="H28" s="75">
        <v>29</v>
      </c>
      <c r="K28" s="273"/>
      <c r="L28" s="273"/>
      <c r="M28" s="273"/>
      <c r="N28" s="273"/>
      <c r="O28" s="273"/>
      <c r="P28" s="273"/>
      <c r="Q28" s="273"/>
      <c r="R28" s="273"/>
    </row>
    <row r="29" spans="1:18" s="73" customFormat="1" ht="13.5" thickBot="1" x14ac:dyDescent="0.25">
      <c r="A29" s="70"/>
      <c r="B29" s="74">
        <v>30</v>
      </c>
      <c r="C29" s="74"/>
      <c r="D29" s="74"/>
      <c r="E29" s="74"/>
      <c r="F29" s="74"/>
      <c r="G29" s="75"/>
      <c r="H29" s="75"/>
      <c r="K29" s="68"/>
      <c r="L29" s="68"/>
      <c r="M29" s="68"/>
      <c r="N29" s="68"/>
      <c r="O29" s="68"/>
      <c r="P29" s="68"/>
      <c r="Q29" s="68"/>
      <c r="R29" s="68"/>
    </row>
    <row r="30" spans="1:18" s="73" customFormat="1" ht="13.5" thickBot="1" x14ac:dyDescent="0.25">
      <c r="A30" s="70" t="s">
        <v>162</v>
      </c>
      <c r="B30" s="74"/>
      <c r="C30" s="74">
        <v>1</v>
      </c>
      <c r="D30" s="74">
        <v>2</v>
      </c>
      <c r="E30" s="76">
        <v>3</v>
      </c>
      <c r="F30" s="74">
        <v>4</v>
      </c>
      <c r="G30" s="75">
        <v>5</v>
      </c>
      <c r="H30" s="75">
        <v>6</v>
      </c>
      <c r="J30" s="77">
        <v>44168</v>
      </c>
      <c r="K30" s="273" t="s">
        <v>163</v>
      </c>
      <c r="L30" s="273"/>
      <c r="M30" s="273"/>
      <c r="N30" s="273"/>
      <c r="O30" s="273"/>
      <c r="P30" s="273"/>
      <c r="Q30" s="273"/>
      <c r="R30" s="273"/>
    </row>
    <row r="31" spans="1:18" s="73" customFormat="1" ht="12.75" x14ac:dyDescent="0.2">
      <c r="A31" s="70"/>
      <c r="B31" s="74">
        <v>7</v>
      </c>
      <c r="C31" s="74">
        <v>8</v>
      </c>
      <c r="D31" s="74">
        <v>9</v>
      </c>
      <c r="E31" s="74">
        <v>10</v>
      </c>
      <c r="F31" s="74">
        <v>11</v>
      </c>
      <c r="G31" s="75">
        <v>12</v>
      </c>
      <c r="H31" s="75">
        <v>13</v>
      </c>
      <c r="K31" s="273"/>
      <c r="L31" s="273"/>
      <c r="M31" s="273"/>
      <c r="N31" s="273"/>
      <c r="O31" s="273"/>
      <c r="P31" s="273"/>
      <c r="Q31" s="273"/>
      <c r="R31" s="273"/>
    </row>
    <row r="32" spans="1:18" s="73" customFormat="1" ht="12.75" x14ac:dyDescent="0.2">
      <c r="A32" s="70"/>
      <c r="B32" s="74">
        <v>14</v>
      </c>
      <c r="C32" s="74">
        <v>15</v>
      </c>
      <c r="D32" s="74">
        <v>16</v>
      </c>
      <c r="E32" s="74">
        <v>17</v>
      </c>
      <c r="F32" s="74">
        <v>18</v>
      </c>
      <c r="G32" s="75">
        <v>19</v>
      </c>
      <c r="H32" s="75">
        <v>20</v>
      </c>
      <c r="K32" s="273"/>
      <c r="L32" s="273"/>
      <c r="M32" s="273"/>
      <c r="N32" s="273"/>
      <c r="O32" s="273"/>
      <c r="P32" s="273"/>
      <c r="Q32" s="273"/>
      <c r="R32" s="273"/>
    </row>
    <row r="33" spans="1:18" s="73" customFormat="1" ht="12.75" x14ac:dyDescent="0.2">
      <c r="A33" s="70"/>
      <c r="B33" s="74">
        <v>21</v>
      </c>
      <c r="C33" s="74">
        <v>22</v>
      </c>
      <c r="D33" s="74">
        <v>23</v>
      </c>
      <c r="E33" s="74">
        <v>24</v>
      </c>
      <c r="F33" s="74">
        <v>25</v>
      </c>
      <c r="G33" s="75">
        <v>26</v>
      </c>
      <c r="H33" s="75">
        <v>27</v>
      </c>
      <c r="K33" s="68"/>
      <c r="L33" s="68"/>
      <c r="M33" s="68"/>
      <c r="N33" s="68"/>
      <c r="O33" s="68"/>
      <c r="P33" s="68"/>
      <c r="Q33" s="68"/>
      <c r="R33" s="68"/>
    </row>
    <row r="34" spans="1:18" s="73" customFormat="1" ht="12.75" x14ac:dyDescent="0.2">
      <c r="A34" s="70"/>
      <c r="B34" s="74">
        <v>28</v>
      </c>
      <c r="C34" s="74">
        <v>29</v>
      </c>
      <c r="D34" s="74">
        <v>30</v>
      </c>
      <c r="E34" s="74">
        <v>31</v>
      </c>
      <c r="F34" s="74"/>
      <c r="G34" s="75"/>
      <c r="H34" s="75"/>
      <c r="K34" s="68"/>
      <c r="L34" s="68"/>
      <c r="M34" s="68"/>
      <c r="N34" s="68"/>
      <c r="O34" s="68"/>
      <c r="P34" s="68"/>
      <c r="Q34" s="68"/>
      <c r="R34" s="68"/>
    </row>
    <row r="35" spans="1:18" s="73" customFormat="1" ht="12.75" x14ac:dyDescent="0.2">
      <c r="A35" s="70" t="s">
        <v>164</v>
      </c>
      <c r="B35" s="78"/>
      <c r="C35" s="78"/>
      <c r="D35" s="78"/>
      <c r="E35" s="78"/>
      <c r="F35" s="78">
        <v>1</v>
      </c>
      <c r="G35" s="75">
        <v>2</v>
      </c>
      <c r="H35" s="75">
        <v>3</v>
      </c>
      <c r="K35" s="68"/>
      <c r="L35" s="68"/>
      <c r="M35" s="68"/>
      <c r="N35" s="68"/>
      <c r="O35" s="68"/>
      <c r="P35" s="68"/>
      <c r="Q35" s="68"/>
      <c r="R35" s="68"/>
    </row>
    <row r="36" spans="1:18" s="73" customFormat="1" ht="12.75" x14ac:dyDescent="0.2">
      <c r="A36" s="70"/>
      <c r="B36" s="78">
        <v>4</v>
      </c>
      <c r="C36" s="78">
        <v>5</v>
      </c>
      <c r="D36" s="78">
        <v>6</v>
      </c>
      <c r="E36" s="78">
        <v>7</v>
      </c>
      <c r="F36" s="78">
        <v>8</v>
      </c>
      <c r="G36" s="75">
        <v>9</v>
      </c>
      <c r="H36" s="75">
        <v>10</v>
      </c>
      <c r="K36" s="68"/>
      <c r="L36" s="68"/>
      <c r="M36" s="68"/>
      <c r="N36" s="68"/>
      <c r="O36" s="68"/>
      <c r="P36" s="68"/>
      <c r="Q36" s="68"/>
      <c r="R36" s="68"/>
    </row>
    <row r="37" spans="1:18" s="73" customFormat="1" ht="12.75" x14ac:dyDescent="0.2">
      <c r="A37" s="70"/>
      <c r="B37" s="74">
        <v>11</v>
      </c>
      <c r="C37" s="74">
        <v>12</v>
      </c>
      <c r="D37" s="74">
        <v>13</v>
      </c>
      <c r="E37" s="74">
        <v>14</v>
      </c>
      <c r="F37" s="74">
        <v>15</v>
      </c>
      <c r="G37" s="75">
        <v>16</v>
      </c>
      <c r="H37" s="75">
        <v>17</v>
      </c>
      <c r="K37" s="68"/>
      <c r="L37" s="68"/>
      <c r="M37" s="68"/>
      <c r="N37" s="68"/>
      <c r="O37" s="68"/>
      <c r="P37" s="68"/>
      <c r="Q37" s="68"/>
      <c r="R37" s="68"/>
    </row>
    <row r="38" spans="1:18" s="73" customFormat="1" ht="12.75" x14ac:dyDescent="0.2">
      <c r="A38" s="70"/>
      <c r="B38" s="74">
        <v>18</v>
      </c>
      <c r="C38" s="74">
        <v>19</v>
      </c>
      <c r="D38" s="74">
        <v>20</v>
      </c>
      <c r="E38" s="74">
        <v>21</v>
      </c>
      <c r="F38" s="74">
        <v>22</v>
      </c>
      <c r="G38" s="75">
        <v>23</v>
      </c>
      <c r="H38" s="75">
        <v>24</v>
      </c>
      <c r="K38" s="68"/>
      <c r="L38" s="68"/>
      <c r="M38" s="68"/>
      <c r="N38" s="68"/>
      <c r="O38" s="68"/>
      <c r="P38" s="68"/>
      <c r="Q38" s="68"/>
      <c r="R38" s="68"/>
    </row>
    <row r="39" spans="1:18" s="73" customFormat="1" ht="12.75" x14ac:dyDescent="0.2">
      <c r="A39" s="70"/>
      <c r="B39" s="74">
        <v>25</v>
      </c>
      <c r="C39" s="74">
        <v>26</v>
      </c>
      <c r="D39" s="74">
        <v>27</v>
      </c>
      <c r="E39" s="74">
        <v>28</v>
      </c>
      <c r="F39" s="74">
        <v>29</v>
      </c>
      <c r="G39" s="75">
        <v>30</v>
      </c>
      <c r="H39" s="75">
        <v>31</v>
      </c>
      <c r="K39" s="68"/>
      <c r="L39" s="68"/>
      <c r="M39" s="68"/>
      <c r="N39" s="68"/>
      <c r="O39" s="68"/>
      <c r="P39" s="68"/>
      <c r="Q39" s="68"/>
      <c r="R39" s="68"/>
    </row>
    <row r="40" spans="1:18" s="73" customFormat="1" ht="12.75" x14ac:dyDescent="0.2">
      <c r="A40" s="70"/>
      <c r="B40" s="74"/>
      <c r="C40" s="74"/>
      <c r="D40" s="74"/>
      <c r="E40" s="74"/>
      <c r="F40" s="74"/>
      <c r="G40" s="75"/>
      <c r="H40" s="75"/>
      <c r="K40" s="68"/>
      <c r="L40" s="68"/>
      <c r="M40" s="68"/>
      <c r="N40" s="68"/>
      <c r="O40" s="68"/>
      <c r="P40" s="68"/>
      <c r="Q40" s="68"/>
      <c r="R40" s="68"/>
    </row>
    <row r="41" spans="1:18" s="73" customFormat="1" ht="12.75" x14ac:dyDescent="0.2">
      <c r="A41" s="70" t="s">
        <v>165</v>
      </c>
      <c r="B41" s="74">
        <v>1</v>
      </c>
      <c r="C41" s="74">
        <v>2</v>
      </c>
      <c r="D41" s="74">
        <v>3</v>
      </c>
      <c r="E41" s="74">
        <v>4</v>
      </c>
      <c r="F41" s="74">
        <v>5</v>
      </c>
      <c r="G41" s="75">
        <v>6</v>
      </c>
      <c r="H41" s="75">
        <v>7</v>
      </c>
      <c r="K41" s="68"/>
      <c r="L41" s="68"/>
      <c r="M41" s="68"/>
      <c r="N41" s="68"/>
      <c r="O41" s="68"/>
      <c r="P41" s="68"/>
      <c r="Q41" s="68"/>
      <c r="R41" s="68"/>
    </row>
    <row r="42" spans="1:18" s="73" customFormat="1" ht="12.75" x14ac:dyDescent="0.2">
      <c r="A42" s="70"/>
      <c r="B42" s="74">
        <v>8</v>
      </c>
      <c r="C42" s="74">
        <v>9</v>
      </c>
      <c r="D42" s="74">
        <v>10</v>
      </c>
      <c r="E42" s="74">
        <v>11</v>
      </c>
      <c r="F42" s="74">
        <v>12</v>
      </c>
      <c r="G42" s="75">
        <v>13</v>
      </c>
      <c r="H42" s="75">
        <v>14</v>
      </c>
      <c r="K42" s="68"/>
      <c r="L42" s="68"/>
      <c r="M42" s="68"/>
      <c r="N42" s="68"/>
      <c r="O42" s="68"/>
      <c r="P42" s="68"/>
      <c r="Q42" s="68"/>
      <c r="R42" s="68"/>
    </row>
    <row r="43" spans="1:18" s="73" customFormat="1" ht="12.75" x14ac:dyDescent="0.2">
      <c r="A43" s="70"/>
      <c r="B43" s="74">
        <v>15</v>
      </c>
      <c r="C43" s="74">
        <v>16</v>
      </c>
      <c r="D43" s="74">
        <v>17</v>
      </c>
      <c r="E43" s="74">
        <v>18</v>
      </c>
      <c r="F43" s="74">
        <v>19</v>
      </c>
      <c r="G43" s="75">
        <v>20</v>
      </c>
      <c r="H43" s="75">
        <v>21</v>
      </c>
      <c r="K43" s="68"/>
      <c r="L43" s="68"/>
      <c r="M43" s="68"/>
      <c r="N43" s="68"/>
      <c r="O43" s="68"/>
      <c r="P43" s="68"/>
      <c r="Q43" s="68"/>
      <c r="R43" s="68"/>
    </row>
    <row r="44" spans="1:18" s="73" customFormat="1" ht="12.75" x14ac:dyDescent="0.2">
      <c r="A44" s="70"/>
      <c r="B44" s="74">
        <v>22</v>
      </c>
      <c r="C44" s="78">
        <v>23</v>
      </c>
      <c r="D44" s="74">
        <v>24</v>
      </c>
      <c r="E44" s="74">
        <v>25</v>
      </c>
      <c r="F44" s="74">
        <v>26</v>
      </c>
      <c r="G44" s="75">
        <v>27</v>
      </c>
      <c r="H44" s="75">
        <v>28</v>
      </c>
      <c r="K44" s="68"/>
      <c r="L44" s="68"/>
      <c r="M44" s="68"/>
      <c r="N44" s="68"/>
      <c r="O44" s="68"/>
      <c r="P44" s="68"/>
      <c r="Q44" s="68"/>
      <c r="R44" s="68"/>
    </row>
    <row r="45" spans="1:18" s="73" customFormat="1" ht="13.5" thickBot="1" x14ac:dyDescent="0.25">
      <c r="A45" s="70"/>
      <c r="B45" s="74"/>
      <c r="C45" s="74"/>
      <c r="D45" s="74"/>
      <c r="E45" s="74"/>
      <c r="F45" s="74"/>
      <c r="G45" s="75"/>
      <c r="H45" s="75"/>
      <c r="K45" s="68"/>
      <c r="L45" s="68"/>
      <c r="M45" s="68"/>
      <c r="N45" s="68"/>
      <c r="O45" s="68"/>
      <c r="P45" s="68"/>
      <c r="Q45" s="68"/>
      <c r="R45" s="68"/>
    </row>
    <row r="46" spans="1:18" s="73" customFormat="1" ht="16.149999999999999" customHeight="1" thickBot="1" x14ac:dyDescent="0.25">
      <c r="A46" s="70" t="s">
        <v>166</v>
      </c>
      <c r="B46" s="74">
        <v>1</v>
      </c>
      <c r="C46" s="74">
        <v>2</v>
      </c>
      <c r="D46" s="74">
        <v>3</v>
      </c>
      <c r="E46" s="74">
        <v>4</v>
      </c>
      <c r="F46" s="76">
        <v>5</v>
      </c>
      <c r="G46" s="75">
        <v>6</v>
      </c>
      <c r="H46" s="75">
        <v>7</v>
      </c>
      <c r="J46" s="77">
        <v>43895</v>
      </c>
      <c r="K46" s="273" t="s">
        <v>167</v>
      </c>
      <c r="L46" s="273"/>
      <c r="M46" s="273"/>
      <c r="N46" s="273"/>
      <c r="O46" s="273"/>
      <c r="P46" s="273"/>
      <c r="Q46" s="273"/>
      <c r="R46" s="273"/>
    </row>
    <row r="47" spans="1:18" s="73" customFormat="1" ht="12.75" x14ac:dyDescent="0.2">
      <c r="A47" s="70"/>
      <c r="B47" s="78">
        <v>8</v>
      </c>
      <c r="C47" s="74">
        <v>9</v>
      </c>
      <c r="D47" s="74">
        <v>10</v>
      </c>
      <c r="E47" s="74">
        <v>11</v>
      </c>
      <c r="F47" s="74">
        <v>12</v>
      </c>
      <c r="G47" s="75">
        <v>13</v>
      </c>
      <c r="H47" s="75">
        <v>14</v>
      </c>
      <c r="K47" s="273"/>
      <c r="L47" s="273"/>
      <c r="M47" s="273"/>
      <c r="N47" s="273"/>
      <c r="O47" s="273"/>
      <c r="P47" s="273"/>
      <c r="Q47" s="273"/>
      <c r="R47" s="273"/>
    </row>
    <row r="48" spans="1:18" s="73" customFormat="1" ht="12.75" x14ac:dyDescent="0.2">
      <c r="A48" s="70"/>
      <c r="B48" s="74">
        <v>15</v>
      </c>
      <c r="C48" s="74">
        <v>16</v>
      </c>
      <c r="D48" s="74">
        <v>17</v>
      </c>
      <c r="E48" s="74">
        <v>18</v>
      </c>
      <c r="F48" s="74">
        <v>19</v>
      </c>
      <c r="G48" s="75">
        <v>20</v>
      </c>
      <c r="H48" s="75">
        <v>21</v>
      </c>
      <c r="K48" s="273"/>
      <c r="L48" s="273"/>
      <c r="M48" s="273"/>
      <c r="N48" s="273"/>
      <c r="O48" s="273"/>
      <c r="P48" s="273"/>
      <c r="Q48" s="273"/>
      <c r="R48" s="273"/>
    </row>
    <row r="49" spans="1:18" s="73" customFormat="1" ht="12.75" x14ac:dyDescent="0.2">
      <c r="A49" s="70"/>
      <c r="B49" s="74">
        <v>22</v>
      </c>
      <c r="C49" s="74">
        <v>23</v>
      </c>
      <c r="D49" s="74">
        <v>24</v>
      </c>
      <c r="E49" s="74">
        <v>25</v>
      </c>
      <c r="F49" s="74">
        <v>26</v>
      </c>
      <c r="G49" s="75">
        <v>27</v>
      </c>
      <c r="H49" s="75">
        <v>28</v>
      </c>
      <c r="K49" s="68"/>
      <c r="L49" s="68"/>
      <c r="M49" s="68"/>
      <c r="N49" s="68"/>
      <c r="O49" s="68"/>
      <c r="P49" s="68"/>
      <c r="Q49" s="68"/>
      <c r="R49" s="68"/>
    </row>
    <row r="50" spans="1:18" s="73" customFormat="1" ht="12.75" x14ac:dyDescent="0.2">
      <c r="A50" s="70"/>
      <c r="B50" s="74">
        <v>29</v>
      </c>
      <c r="C50" s="74">
        <v>30</v>
      </c>
      <c r="D50" s="74">
        <v>31</v>
      </c>
      <c r="E50" s="74"/>
      <c r="F50" s="74"/>
      <c r="G50" s="75"/>
      <c r="H50" s="75"/>
      <c r="K50" s="68"/>
      <c r="L50" s="68"/>
      <c r="M50" s="68"/>
      <c r="N50" s="68"/>
      <c r="O50" s="68"/>
      <c r="P50" s="68"/>
      <c r="Q50" s="68"/>
      <c r="R50" s="68"/>
    </row>
    <row r="51" spans="1:18" s="73" customFormat="1" ht="12.75" x14ac:dyDescent="0.2">
      <c r="A51" s="70"/>
      <c r="B51" s="74"/>
      <c r="C51" s="74"/>
      <c r="D51" s="74"/>
      <c r="E51" s="74"/>
      <c r="F51" s="74"/>
      <c r="G51" s="75"/>
      <c r="H51" s="75"/>
      <c r="K51" s="68"/>
      <c r="L51" s="68"/>
      <c r="M51" s="68"/>
      <c r="N51" s="68"/>
      <c r="O51" s="68"/>
      <c r="P51" s="68"/>
      <c r="Q51" s="68"/>
      <c r="R51" s="68"/>
    </row>
  </sheetData>
  <mergeCells count="7">
    <mergeCell ref="K46:R48"/>
    <mergeCell ref="K5:R6"/>
    <mergeCell ref="K16:R16"/>
    <mergeCell ref="K17:R18"/>
    <mergeCell ref="K22:R23"/>
    <mergeCell ref="K27:R28"/>
    <mergeCell ref="K30:R32"/>
  </mergeCells>
  <pageMargins left="0.7" right="0.7" top="0.75" bottom="0.75" header="0.3" footer="0.3"/>
  <pageSetup paperSize="9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ФОРМА</vt:lpstr>
      <vt:lpstr>БАЛЛЫ</vt:lpstr>
      <vt:lpstr>СРОКИ</vt:lpstr>
      <vt:lpstr>БАЛЛЫ!Область_печати</vt:lpstr>
      <vt:lpstr>ФОРМА!Область_печати</vt:lpstr>
    </vt:vector>
  </TitlesOfParts>
  <Company>Организация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МСУ, к.513</dc:creator>
  <cp:lastModifiedBy>1</cp:lastModifiedBy>
  <cp:lastPrinted>2020-08-21T08:29:13Z</cp:lastPrinted>
  <dcterms:created xsi:type="dcterms:W3CDTF">2019-10-03T05:08:16Z</dcterms:created>
  <dcterms:modified xsi:type="dcterms:W3CDTF">2020-08-24T05:45:53Z</dcterms:modified>
</cp:coreProperties>
</file>